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9900" windowHeight="7365" activeTab="0"/>
  </bookViews>
  <sheets>
    <sheet name="第１５表投資及び出資金の状況" sheetId="1" r:id="rId1"/>
  </sheets>
  <definedNames>
    <definedName name="_xlnm.Print_Area" localSheetId="0">'第１５表投資及び出資金の状況'!$A$1:$M$66</definedName>
    <definedName name="_xlnm.Print_Titles" localSheetId="0">'第１５表投資及び出資金の状況'!$A:$A</definedName>
  </definedNames>
  <calcPr fullCalcOnLoad="1"/>
</workbook>
</file>

<file path=xl/sharedStrings.xml><?xml version="1.0" encoding="utf-8"?>
<sst xmlns="http://schemas.openxmlformats.org/spreadsheetml/2006/main" count="84" uniqueCount="83">
  <si>
    <t>市町村名</t>
  </si>
  <si>
    <t>調整額</t>
  </si>
  <si>
    <t>(a)</t>
  </si>
  <si>
    <t>(c)</t>
  </si>
  <si>
    <t>(d)</t>
  </si>
  <si>
    <t>(a)+(b)-(c)+(d)</t>
  </si>
  <si>
    <t>１商工関係</t>
  </si>
  <si>
    <t>３住宅関係</t>
  </si>
  <si>
    <t>５開発関係</t>
  </si>
  <si>
    <t>６電力関係</t>
  </si>
  <si>
    <t>７その他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</si>
  <si>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</si>
  <si>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</si>
  <si>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</si>
  <si>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</si>
  <si>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</si>
  <si>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</si>
  <si>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</si>
  <si>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</si>
  <si>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</si>
  <si>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</si>
  <si>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</si>
  <si>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</si>
  <si>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</si>
  <si>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</si>
  <si>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</si>
  <si>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</si>
  <si>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</si>
  <si>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</si>
  <si>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</si>
  <si>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</si>
  <si>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</si>
  <si>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</si>
  <si>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</si>
  <si>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</si>
  <si>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</si>
  <si>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</si>
  <si>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</si>
  <si>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</si>
  <si>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</si>
  <si>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</si>
  <si>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</si>
  <si>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</si>
  <si>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</si>
  <si>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</si>
  <si>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</si>
  <si>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</si>
  <si>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</si>
  <si>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</si>
  <si>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</si>
  <si>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</si>
  <si>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</si>
  <si>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</si>
  <si>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</si>
  <si>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</si>
  <si>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</si>
  <si>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</si>
  <si>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</si>
  <si>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</si>
  <si>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</si>
  <si>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</si>
  <si>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</si>
  <si>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</si>
  <si>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</si>
  <si>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</si>
  <si>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末残高</t>
  </si>
  <si>
    <t>田村市</t>
  </si>
  <si>
    <t>飯舘村</t>
  </si>
  <si>
    <t>市計</t>
  </si>
  <si>
    <t>２農林水産</t>
  </si>
  <si>
    <t>４観光・交通</t>
  </si>
  <si>
    <t xml:space="preserve">    業関係</t>
  </si>
  <si>
    <t xml:space="preserve">    関係</t>
  </si>
  <si>
    <t>(b)</t>
  </si>
  <si>
    <t>南相馬市</t>
  </si>
  <si>
    <t>伊達市</t>
  </si>
  <si>
    <t>南会津町</t>
  </si>
  <si>
    <t>会津美里町</t>
  </si>
  <si>
    <t>本宮市</t>
  </si>
  <si>
    <t>回収元金合計</t>
  </si>
  <si>
    <t>平成27年度</t>
  </si>
  <si>
    <t xml:space="preserve">  平成28年度歳出決算額</t>
  </si>
  <si>
    <t>平成28年度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</si>
</sst>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3" fontId="0" fillId="0" borderId="0" xfId="0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center" wrapText="1"/>
    </xf>
    <xf numFmtId="3" fontId="0" fillId="0" borderId="0" xfId="0" applyFill="1" applyAlignment="1">
      <alignment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left"/>
    </xf>
    <xf numFmtId="3" fontId="7" fillId="0" borderId="15" xfId="0" applyNumberFormat="1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vertical="top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6" xfId="0" applyFont="1" applyFill="1" applyBorder="1" applyAlignment="1">
      <alignment horizontal="center" vertical="center" wrapText="1"/>
    </xf>
    <xf numFmtId="3" fontId="7" fillId="0" borderId="16" xfId="0" applyFont="1" applyFill="1" applyBorder="1" applyAlignment="1">
      <alignment horizontal="center" vertical="top" wrapText="1"/>
    </xf>
    <xf numFmtId="3" fontId="7" fillId="0" borderId="16" xfId="0" applyFont="1" applyFill="1" applyBorder="1" applyAlignment="1">
      <alignment vertical="top" wrapText="1"/>
    </xf>
    <xf numFmtId="3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5" fillId="0" borderId="15" xfId="0" applyFont="1" applyFill="1" applyBorder="1" applyAlignment="1">
      <alignment/>
    </xf>
    <xf numFmtId="3" fontId="5" fillId="0" borderId="0" xfId="0" applyFont="1" applyFill="1" applyAlignment="1">
      <alignment/>
    </xf>
    <xf numFmtId="3" fontId="0" fillId="0" borderId="17" xfId="0" applyFill="1" applyBorder="1" applyAlignment="1">
      <alignment/>
    </xf>
    <xf numFmtId="3" fontId="4" fillId="0" borderId="17" xfId="0" applyFont="1" applyFill="1" applyBorder="1" applyAlignment="1">
      <alignment/>
    </xf>
    <xf numFmtId="3" fontId="0" fillId="0" borderId="18" xfId="0" applyFill="1" applyBorder="1" applyAlignment="1">
      <alignment/>
    </xf>
    <xf numFmtId="3" fontId="4" fillId="0" borderId="18" xfId="0" applyFont="1" applyFill="1" applyBorder="1" applyAlignment="1">
      <alignment/>
    </xf>
    <xf numFmtId="177" fontId="5" fillId="0" borderId="19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/>
    </xf>
    <xf numFmtId="177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177" fontId="5" fillId="0" borderId="29" xfId="0" applyNumberFormat="1" applyFont="1" applyFill="1" applyBorder="1" applyAlignment="1">
      <alignment/>
    </xf>
    <xf numFmtId="177" fontId="5" fillId="0" borderId="30" xfId="0" applyNumberFormat="1" applyFont="1" applyFill="1" applyBorder="1" applyAlignment="1">
      <alignment/>
    </xf>
    <xf numFmtId="177" fontId="5" fillId="0" borderId="13" xfId="0" applyNumberFormat="1" applyFont="1" applyFill="1" applyBorder="1" applyAlignment="1">
      <alignment horizontal="center" vertical="center"/>
    </xf>
    <xf numFmtId="177" fontId="5" fillId="0" borderId="30" xfId="0" applyNumberFormat="1" applyFont="1" applyFill="1" applyBorder="1" applyAlignment="1">
      <alignment vertical="center"/>
    </xf>
    <xf numFmtId="177" fontId="5" fillId="0" borderId="31" xfId="0" applyNumberFormat="1" applyFont="1" applyFill="1" applyBorder="1" applyAlignment="1">
      <alignment horizontal="center" vertical="center"/>
    </xf>
    <xf numFmtId="177" fontId="5" fillId="0" borderId="32" xfId="0" applyNumberFormat="1" applyFont="1" applyFill="1" applyBorder="1" applyAlignment="1">
      <alignment vertical="center"/>
    </xf>
    <xf numFmtId="3" fontId="5" fillId="0" borderId="0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33" xfId="0" applyFont="1" applyBorder="1" applyAlignment="1">
      <alignment vertical="center"/>
    </xf>
    <xf numFmtId="3" fontId="5" fillId="0" borderId="34" xfId="0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35" xfId="0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3" fontId="5" fillId="0" borderId="36" xfId="0" applyFont="1" applyFill="1" applyBorder="1" applyAlignment="1">
      <alignment vertical="center"/>
    </xf>
    <xf numFmtId="3" fontId="5" fillId="0" borderId="23" xfId="0" applyFont="1" applyFill="1" applyBorder="1" applyAlignment="1">
      <alignment vertical="center"/>
    </xf>
    <xf numFmtId="177" fontId="5" fillId="0" borderId="36" xfId="0" applyNumberFormat="1" applyFont="1" applyFill="1" applyBorder="1" applyAlignment="1">
      <alignment vertical="center"/>
    </xf>
    <xf numFmtId="3" fontId="5" fillId="0" borderId="37" xfId="0" applyFont="1" applyBorder="1" applyAlignment="1">
      <alignment vertical="center"/>
    </xf>
    <xf numFmtId="3" fontId="5" fillId="0" borderId="38" xfId="0" applyFont="1" applyBorder="1" applyAlignment="1">
      <alignment vertical="center"/>
    </xf>
    <xf numFmtId="3" fontId="4" fillId="0" borderId="11" xfId="0" applyFont="1" applyFill="1" applyBorder="1" applyAlignment="1">
      <alignment horizontal="center" vertical="center" wrapText="1"/>
    </xf>
    <xf numFmtId="3" fontId="5" fillId="0" borderId="39" xfId="0" applyNumberFormat="1" applyFont="1" applyFill="1" applyBorder="1" applyAlignment="1">
      <alignment vertical="center"/>
    </xf>
    <xf numFmtId="3" fontId="5" fillId="0" borderId="15" xfId="0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40" xfId="0" applyNumberFormat="1" applyFont="1" applyFill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showOutlineSymbols="0" view="pageBreakPreview" zoomScale="50" zoomScaleSheetLayoutView="50" zoomScalePageLayoutView="0" workbookViewId="0" topLeftCell="A1">
      <pane xSplit="1" ySplit="4" topLeftCell="B5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66" sqref="M66"/>
    </sheetView>
  </sheetViews>
  <sheetFormatPr defaultColWidth="24.75390625" defaultRowHeight="14.25"/>
  <cols>
    <col min="1" max="1" width="20.625" style="5" customWidth="1"/>
    <col min="2" max="3" width="18.375" style="5" customWidth="1"/>
    <col min="4" max="10" width="15.625" style="5" customWidth="1"/>
    <col min="11" max="11" width="18.375" style="5" customWidth="1"/>
    <col min="12" max="12" width="19.125" style="5" customWidth="1"/>
    <col min="13" max="13" width="18.375" style="5" customWidth="1"/>
    <col min="14" max="14" width="10.50390625" style="5" customWidth="1"/>
    <col min="15" max="15" width="17.00390625" style="5" bestFit="1" customWidth="1"/>
    <col min="16" max="16" width="16.875" style="5" customWidth="1"/>
    <col min="17" max="17" width="6.50390625" style="5" customWidth="1"/>
    <col min="18" max="19" width="24.75390625" style="17" customWidth="1"/>
    <col min="20" max="16384" width="24.75390625" style="5" customWidth="1"/>
  </cols>
  <sheetData>
    <row r="1" spans="1:13" ht="35.25" customHeight="1">
      <c r="A1" s="18" t="s">
        <v>0</v>
      </c>
      <c r="B1" s="8" t="s">
        <v>80</v>
      </c>
      <c r="C1" s="9" t="s">
        <v>81</v>
      </c>
      <c r="D1" s="10"/>
      <c r="E1" s="10"/>
      <c r="F1" s="10"/>
      <c r="G1" s="10"/>
      <c r="H1" s="10"/>
      <c r="I1" s="10"/>
      <c r="J1" s="10"/>
      <c r="K1" s="1" t="s">
        <v>79</v>
      </c>
      <c r="L1" s="11" t="s">
        <v>1</v>
      </c>
      <c r="M1" s="1" t="s">
        <v>82</v>
      </c>
    </row>
    <row r="2" spans="1:13" ht="36" customHeight="1">
      <c r="A2" s="19"/>
      <c r="B2" s="12" t="s">
        <v>65</v>
      </c>
      <c r="C2" s="13"/>
      <c r="D2" s="8" t="s">
        <v>6</v>
      </c>
      <c r="E2" s="8" t="s">
        <v>69</v>
      </c>
      <c r="F2" s="8" t="s">
        <v>7</v>
      </c>
      <c r="G2" s="8" t="s">
        <v>70</v>
      </c>
      <c r="H2" s="8" t="s">
        <v>8</v>
      </c>
      <c r="I2" s="8" t="s">
        <v>9</v>
      </c>
      <c r="J2" s="8" t="s">
        <v>10</v>
      </c>
      <c r="K2" s="3"/>
      <c r="L2" s="13"/>
      <c r="M2" s="2" t="s">
        <v>65</v>
      </c>
    </row>
    <row r="3" spans="1:13" ht="21">
      <c r="A3" s="19"/>
      <c r="B3" s="13" t="s">
        <v>2</v>
      </c>
      <c r="C3" s="14" t="s">
        <v>73</v>
      </c>
      <c r="D3" s="15"/>
      <c r="E3" s="16" t="s">
        <v>71</v>
      </c>
      <c r="F3" s="15"/>
      <c r="G3" s="16" t="s">
        <v>72</v>
      </c>
      <c r="H3" s="15"/>
      <c r="I3" s="15"/>
      <c r="J3" s="15"/>
      <c r="K3" s="3" t="s">
        <v>3</v>
      </c>
      <c r="L3" s="13" t="s">
        <v>4</v>
      </c>
      <c r="M3" s="3" t="s">
        <v>5</v>
      </c>
    </row>
    <row r="4" spans="1:13" ht="17.25" customHeight="1">
      <c r="A4" s="57"/>
      <c r="B4" s="14"/>
      <c r="C4" s="13"/>
      <c r="D4" s="15"/>
      <c r="E4" s="16"/>
      <c r="F4" s="15"/>
      <c r="G4" s="16"/>
      <c r="H4" s="15"/>
      <c r="I4" s="15"/>
      <c r="J4" s="15"/>
      <c r="K4" s="4"/>
      <c r="L4" s="14"/>
      <c r="M4" s="4"/>
    </row>
    <row r="5" spans="1:16" ht="32.25" customHeight="1">
      <c r="A5" s="58" t="s">
        <v>11</v>
      </c>
      <c r="B5" s="59">
        <v>28188489</v>
      </c>
      <c r="C5" s="43">
        <v>100</v>
      </c>
      <c r="D5" s="43">
        <v>0</v>
      </c>
      <c r="E5" s="43">
        <v>100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60">
        <v>0</v>
      </c>
      <c r="M5" s="61">
        <f>B5+C5-K5+L5</f>
        <v>28188589</v>
      </c>
      <c r="O5" s="17"/>
      <c r="P5" s="17"/>
    </row>
    <row r="6" spans="1:16" ht="32.25" customHeight="1">
      <c r="A6" s="6" t="s">
        <v>12</v>
      </c>
      <c r="B6" s="42">
        <v>4413925</v>
      </c>
      <c r="C6" s="45">
        <v>42314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42314</v>
      </c>
      <c r="K6" s="45">
        <v>0</v>
      </c>
      <c r="L6" s="44">
        <v>0</v>
      </c>
      <c r="M6" s="33">
        <f aca="true" t="shared" si="0" ref="M6:M64">B6+C6-K6+L6</f>
        <v>4456239</v>
      </c>
      <c r="O6" s="17"/>
      <c r="P6" s="17"/>
    </row>
    <row r="7" spans="1:16" ht="32.25" customHeight="1">
      <c r="A7" s="6" t="s">
        <v>13</v>
      </c>
      <c r="B7" s="42">
        <v>22724594</v>
      </c>
      <c r="C7" s="45">
        <v>2488300</v>
      </c>
      <c r="D7" s="45">
        <v>300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2488000</v>
      </c>
      <c r="K7" s="45">
        <v>90</v>
      </c>
      <c r="L7" s="44">
        <v>0</v>
      </c>
      <c r="M7" s="33">
        <f t="shared" si="0"/>
        <v>25212804</v>
      </c>
      <c r="O7" s="17"/>
      <c r="P7" s="17"/>
    </row>
    <row r="8" spans="1:16" ht="32.25" customHeight="1">
      <c r="A8" s="6" t="s">
        <v>14</v>
      </c>
      <c r="B8" s="42">
        <v>22414310</v>
      </c>
      <c r="C8" s="45">
        <v>519941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519941</v>
      </c>
      <c r="K8" s="45">
        <v>0</v>
      </c>
      <c r="L8" s="44">
        <v>-1398</v>
      </c>
      <c r="M8" s="33">
        <f t="shared" si="0"/>
        <v>22932853</v>
      </c>
      <c r="O8" s="17"/>
      <c r="P8" s="17"/>
    </row>
    <row r="9" spans="1:16" ht="32.25" customHeight="1">
      <c r="A9" s="6" t="s">
        <v>15</v>
      </c>
      <c r="B9" s="42">
        <v>3193001</v>
      </c>
      <c r="C9" s="45">
        <v>49634</v>
      </c>
      <c r="D9" s="45">
        <v>0</v>
      </c>
      <c r="E9" s="45">
        <v>0</v>
      </c>
      <c r="F9" s="45">
        <v>0</v>
      </c>
      <c r="G9" s="45">
        <v>0</v>
      </c>
      <c r="H9" s="45">
        <v>49634</v>
      </c>
      <c r="I9" s="45">
        <v>0</v>
      </c>
      <c r="J9" s="45">
        <v>0</v>
      </c>
      <c r="K9" s="45">
        <v>0</v>
      </c>
      <c r="L9" s="44">
        <v>0</v>
      </c>
      <c r="M9" s="33">
        <f t="shared" si="0"/>
        <v>3242635</v>
      </c>
      <c r="O9" s="17"/>
      <c r="P9" s="17"/>
    </row>
    <row r="10" spans="1:16" ht="32.25" customHeight="1">
      <c r="A10" s="34" t="s">
        <v>16</v>
      </c>
      <c r="B10" s="46">
        <v>8856296</v>
      </c>
      <c r="C10" s="47">
        <v>442619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442619</v>
      </c>
      <c r="K10" s="47">
        <v>0</v>
      </c>
      <c r="L10" s="48">
        <v>0</v>
      </c>
      <c r="M10" s="32">
        <f t="shared" si="0"/>
        <v>9298915</v>
      </c>
      <c r="O10" s="17"/>
      <c r="P10" s="17"/>
    </row>
    <row r="11" spans="1:16" ht="32.25" customHeight="1">
      <c r="A11" s="6" t="s">
        <v>17</v>
      </c>
      <c r="B11" s="42">
        <v>5464910</v>
      </c>
      <c r="C11" s="45">
        <v>135385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135385</v>
      </c>
      <c r="K11" s="45">
        <v>0</v>
      </c>
      <c r="L11" s="44">
        <v>0</v>
      </c>
      <c r="M11" s="33">
        <f t="shared" si="0"/>
        <v>5600295</v>
      </c>
      <c r="O11" s="17"/>
      <c r="P11" s="17"/>
    </row>
    <row r="12" spans="1:16" ht="32.25" customHeight="1">
      <c r="A12" s="6" t="s">
        <v>18</v>
      </c>
      <c r="B12" s="42">
        <v>6683347</v>
      </c>
      <c r="C12" s="45">
        <v>135052</v>
      </c>
      <c r="D12" s="45">
        <v>1000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134052</v>
      </c>
      <c r="K12" s="45">
        <v>0</v>
      </c>
      <c r="L12" s="44">
        <v>0</v>
      </c>
      <c r="M12" s="33">
        <f t="shared" si="0"/>
        <v>6818399</v>
      </c>
      <c r="O12" s="17"/>
      <c r="P12" s="17"/>
    </row>
    <row r="13" spans="1:16" ht="32.25" customHeight="1">
      <c r="A13" s="6" t="s">
        <v>19</v>
      </c>
      <c r="B13" s="42">
        <v>3501047</v>
      </c>
      <c r="C13" s="45">
        <v>51761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51761</v>
      </c>
      <c r="K13" s="45">
        <v>0</v>
      </c>
      <c r="L13" s="44">
        <v>0</v>
      </c>
      <c r="M13" s="33">
        <f t="shared" si="0"/>
        <v>3552808</v>
      </c>
      <c r="O13" s="17"/>
      <c r="P13" s="17"/>
    </row>
    <row r="14" spans="1:16" ht="32.25" customHeight="1">
      <c r="A14" s="35" t="s">
        <v>66</v>
      </c>
      <c r="B14" s="49">
        <v>514448</v>
      </c>
      <c r="C14" s="50">
        <v>19178</v>
      </c>
      <c r="D14" s="50">
        <v>10000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9178</v>
      </c>
      <c r="K14" s="50">
        <v>0</v>
      </c>
      <c r="L14" s="51">
        <v>0</v>
      </c>
      <c r="M14" s="36">
        <f t="shared" si="0"/>
        <v>533626</v>
      </c>
      <c r="O14" s="17"/>
      <c r="P14" s="17"/>
    </row>
    <row r="15" spans="1:16" ht="32.25" customHeight="1">
      <c r="A15" s="6" t="s">
        <v>74</v>
      </c>
      <c r="B15" s="42">
        <v>4933499</v>
      </c>
      <c r="C15" s="45">
        <v>321722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321722</v>
      </c>
      <c r="K15" s="45">
        <v>0</v>
      </c>
      <c r="L15" s="44">
        <v>0</v>
      </c>
      <c r="M15" s="33">
        <f t="shared" si="0"/>
        <v>5255221</v>
      </c>
      <c r="O15" s="17"/>
      <c r="P15" s="17"/>
    </row>
    <row r="16" spans="1:16" ht="32.25" customHeight="1">
      <c r="A16" s="6" t="s">
        <v>75</v>
      </c>
      <c r="B16" s="42">
        <v>9587024</v>
      </c>
      <c r="C16" s="45">
        <v>195427</v>
      </c>
      <c r="D16" s="45">
        <v>0</v>
      </c>
      <c r="E16" s="45">
        <v>0</v>
      </c>
      <c r="F16" s="45">
        <v>0</v>
      </c>
      <c r="G16" s="45">
        <v>20000</v>
      </c>
      <c r="H16" s="45">
        <v>0</v>
      </c>
      <c r="I16" s="45">
        <v>0</v>
      </c>
      <c r="J16" s="45">
        <v>175427</v>
      </c>
      <c r="K16" s="45">
        <v>0</v>
      </c>
      <c r="L16" s="44">
        <v>0</v>
      </c>
      <c r="M16" s="33">
        <f>B16+C16-K16+L16</f>
        <v>9782451</v>
      </c>
      <c r="O16" s="17"/>
      <c r="P16" s="17"/>
    </row>
    <row r="17" spans="1:16" ht="32.25" customHeight="1" thickBot="1">
      <c r="A17" s="6" t="s">
        <v>78</v>
      </c>
      <c r="B17" s="42">
        <v>3505626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4">
        <v>0</v>
      </c>
      <c r="M17" s="33">
        <f>B17+C17-K17+L17</f>
        <v>3505626</v>
      </c>
      <c r="O17" s="17"/>
      <c r="P17" s="17"/>
    </row>
    <row r="18" spans="1:16" ht="32.25" customHeight="1" thickBot="1" thickTop="1">
      <c r="A18" s="7" t="s">
        <v>68</v>
      </c>
      <c r="B18" s="52">
        <f aca="true" t="shared" si="1" ref="B18:L18">SUM(B5:B17)</f>
        <v>123980516</v>
      </c>
      <c r="C18" s="53">
        <f t="shared" si="1"/>
        <v>4401433</v>
      </c>
      <c r="D18" s="53">
        <f t="shared" si="1"/>
        <v>11300</v>
      </c>
      <c r="E18" s="53">
        <f t="shared" si="1"/>
        <v>100</v>
      </c>
      <c r="F18" s="53">
        <f t="shared" si="1"/>
        <v>0</v>
      </c>
      <c r="G18" s="53">
        <f t="shared" si="1"/>
        <v>20000</v>
      </c>
      <c r="H18" s="53">
        <f t="shared" si="1"/>
        <v>49634</v>
      </c>
      <c r="I18" s="53">
        <f t="shared" si="1"/>
        <v>0</v>
      </c>
      <c r="J18" s="53">
        <f t="shared" si="1"/>
        <v>4320399</v>
      </c>
      <c r="K18" s="53">
        <f t="shared" si="1"/>
        <v>90</v>
      </c>
      <c r="L18" s="54">
        <f t="shared" si="1"/>
        <v>-1398</v>
      </c>
      <c r="M18" s="37">
        <f>SUM(M5:M17)</f>
        <v>128380461</v>
      </c>
      <c r="O18" s="17"/>
      <c r="P18" s="17"/>
    </row>
    <row r="19" spans="1:16" ht="32.25" customHeight="1" thickTop="1">
      <c r="A19" s="6" t="s">
        <v>20</v>
      </c>
      <c r="B19" s="42">
        <v>1720441</v>
      </c>
      <c r="C19" s="45">
        <v>69300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69300</v>
      </c>
      <c r="K19" s="45">
        <v>0</v>
      </c>
      <c r="L19" s="44">
        <v>0</v>
      </c>
      <c r="M19" s="33">
        <f t="shared" si="0"/>
        <v>1789741</v>
      </c>
      <c r="O19" s="17"/>
      <c r="P19" s="17"/>
    </row>
    <row r="20" spans="1:16" ht="32.25" customHeight="1">
      <c r="A20" s="6" t="s">
        <v>21</v>
      </c>
      <c r="B20" s="42">
        <v>2345456</v>
      </c>
      <c r="C20" s="45">
        <v>128975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128975</v>
      </c>
      <c r="K20" s="45">
        <v>0</v>
      </c>
      <c r="L20" s="44">
        <v>0</v>
      </c>
      <c r="M20" s="33">
        <f t="shared" si="0"/>
        <v>2474431</v>
      </c>
      <c r="O20" s="17"/>
      <c r="P20" s="17"/>
    </row>
    <row r="21" spans="1:16" ht="32.25" customHeight="1">
      <c r="A21" s="6" t="s">
        <v>22</v>
      </c>
      <c r="B21" s="42">
        <v>499785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4">
        <v>0</v>
      </c>
      <c r="M21" s="33">
        <f t="shared" si="0"/>
        <v>499785</v>
      </c>
      <c r="O21" s="17"/>
      <c r="P21" s="17"/>
    </row>
    <row r="22" spans="1:16" ht="32.25" customHeight="1">
      <c r="A22" s="6" t="s">
        <v>23</v>
      </c>
      <c r="B22" s="42">
        <v>91418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4">
        <v>0</v>
      </c>
      <c r="M22" s="33">
        <f t="shared" si="0"/>
        <v>91418</v>
      </c>
      <c r="O22" s="17"/>
      <c r="P22" s="17"/>
    </row>
    <row r="23" spans="1:19" s="22" customFormat="1" ht="32.25" customHeight="1">
      <c r="A23" s="35" t="s">
        <v>24</v>
      </c>
      <c r="B23" s="42">
        <v>1017740</v>
      </c>
      <c r="C23" s="45">
        <v>4994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4994</v>
      </c>
      <c r="K23" s="45">
        <v>0</v>
      </c>
      <c r="L23" s="44">
        <v>0</v>
      </c>
      <c r="M23" s="36">
        <f t="shared" si="0"/>
        <v>1022734</v>
      </c>
      <c r="O23" s="23"/>
      <c r="P23" s="23"/>
      <c r="R23" s="23"/>
      <c r="S23" s="23"/>
    </row>
    <row r="24" spans="1:16" ht="32.25" customHeight="1">
      <c r="A24" s="34" t="s">
        <v>25</v>
      </c>
      <c r="B24" s="46">
        <v>315663</v>
      </c>
      <c r="C24" s="47">
        <v>33090</v>
      </c>
      <c r="D24" s="47">
        <v>0</v>
      </c>
      <c r="E24" s="47">
        <v>0</v>
      </c>
      <c r="F24" s="47">
        <v>0</v>
      </c>
      <c r="G24" s="47">
        <v>30000</v>
      </c>
      <c r="H24" s="47">
        <v>0</v>
      </c>
      <c r="I24" s="47">
        <v>0</v>
      </c>
      <c r="J24" s="47">
        <v>3090</v>
      </c>
      <c r="K24" s="47">
        <v>0</v>
      </c>
      <c r="L24" s="48">
        <v>60</v>
      </c>
      <c r="M24" s="32">
        <f t="shared" si="0"/>
        <v>348813</v>
      </c>
      <c r="O24" s="17"/>
      <c r="P24" s="17"/>
    </row>
    <row r="25" spans="1:16" ht="32.25" customHeight="1">
      <c r="A25" s="6" t="s">
        <v>26</v>
      </c>
      <c r="B25" s="42">
        <v>385925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4">
        <v>0</v>
      </c>
      <c r="M25" s="33">
        <f t="shared" si="0"/>
        <v>385925</v>
      </c>
      <c r="O25" s="17"/>
      <c r="P25" s="17"/>
    </row>
    <row r="26" spans="1:16" ht="32.25" customHeight="1">
      <c r="A26" s="6" t="s">
        <v>27</v>
      </c>
      <c r="B26" s="42">
        <v>66800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4">
        <v>0</v>
      </c>
      <c r="M26" s="33">
        <f t="shared" si="0"/>
        <v>66800</v>
      </c>
      <c r="O26" s="17"/>
      <c r="P26" s="17"/>
    </row>
    <row r="27" spans="1:16" ht="32.25" customHeight="1">
      <c r="A27" s="6" t="s">
        <v>28</v>
      </c>
      <c r="B27" s="42">
        <v>331496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4">
        <v>9813</v>
      </c>
      <c r="M27" s="33">
        <f t="shared" si="0"/>
        <v>341309</v>
      </c>
      <c r="O27" s="17"/>
      <c r="P27" s="17"/>
    </row>
    <row r="28" spans="1:19" s="24" customFormat="1" ht="32.25" customHeight="1">
      <c r="A28" s="35" t="s">
        <v>76</v>
      </c>
      <c r="B28" s="49">
        <v>1246262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1">
        <v>0</v>
      </c>
      <c r="M28" s="36">
        <f t="shared" si="0"/>
        <v>1246262</v>
      </c>
      <c r="O28" s="25"/>
      <c r="P28" s="25"/>
      <c r="R28" s="25"/>
      <c r="S28" s="25"/>
    </row>
    <row r="29" spans="1:16" ht="32.25" customHeight="1">
      <c r="A29" s="6" t="s">
        <v>29</v>
      </c>
      <c r="B29" s="42">
        <v>222687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4">
        <v>-46530</v>
      </c>
      <c r="M29" s="33">
        <f t="shared" si="0"/>
        <v>176157</v>
      </c>
      <c r="O29" s="17"/>
      <c r="P29" s="17"/>
    </row>
    <row r="30" spans="1:16" ht="32.25" customHeight="1">
      <c r="A30" s="6" t="s">
        <v>30</v>
      </c>
      <c r="B30" s="42">
        <v>143165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4">
        <v>0</v>
      </c>
      <c r="M30" s="33">
        <f t="shared" si="0"/>
        <v>143165</v>
      </c>
      <c r="O30" s="17"/>
      <c r="P30" s="17"/>
    </row>
    <row r="31" spans="1:16" ht="32.25" customHeight="1">
      <c r="A31" s="6" t="s">
        <v>31</v>
      </c>
      <c r="B31" s="42">
        <v>82968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4">
        <v>0</v>
      </c>
      <c r="M31" s="33">
        <f t="shared" si="0"/>
        <v>82968</v>
      </c>
      <c r="O31" s="17"/>
      <c r="P31" s="17"/>
    </row>
    <row r="32" spans="1:16" ht="32.25" customHeight="1">
      <c r="A32" s="6" t="s">
        <v>32</v>
      </c>
      <c r="B32" s="42">
        <v>387215</v>
      </c>
      <c r="C32" s="45">
        <v>5220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5220</v>
      </c>
      <c r="K32" s="45">
        <v>0</v>
      </c>
      <c r="L32" s="44">
        <v>0</v>
      </c>
      <c r="M32" s="33">
        <f t="shared" si="0"/>
        <v>392435</v>
      </c>
      <c r="O32" s="17"/>
      <c r="P32" s="17"/>
    </row>
    <row r="33" spans="1:19" s="22" customFormat="1" ht="32.25" customHeight="1">
      <c r="A33" s="35" t="s">
        <v>33</v>
      </c>
      <c r="B33" s="42">
        <v>1983331</v>
      </c>
      <c r="C33" s="45">
        <v>31219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31219</v>
      </c>
      <c r="K33" s="45">
        <v>0</v>
      </c>
      <c r="L33" s="44">
        <v>0</v>
      </c>
      <c r="M33" s="36">
        <f t="shared" si="0"/>
        <v>2014550</v>
      </c>
      <c r="O33" s="23"/>
      <c r="P33" s="23"/>
      <c r="R33" s="23"/>
      <c r="S33" s="23"/>
    </row>
    <row r="34" spans="1:16" ht="32.25" customHeight="1">
      <c r="A34" s="34" t="s">
        <v>34</v>
      </c>
      <c r="B34" s="46">
        <v>52502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8">
        <v>0</v>
      </c>
      <c r="M34" s="32">
        <f t="shared" si="0"/>
        <v>52502</v>
      </c>
      <c r="O34" s="17"/>
      <c r="P34" s="17"/>
    </row>
    <row r="35" spans="1:16" ht="32.25" customHeight="1">
      <c r="A35" s="6" t="s">
        <v>35</v>
      </c>
      <c r="B35" s="42">
        <v>89781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4">
        <v>0</v>
      </c>
      <c r="M35" s="33">
        <f t="shared" si="0"/>
        <v>89781</v>
      </c>
      <c r="O35" s="17"/>
      <c r="P35" s="17"/>
    </row>
    <row r="36" spans="1:16" ht="32.25" customHeight="1">
      <c r="A36" s="6" t="s">
        <v>36</v>
      </c>
      <c r="B36" s="42">
        <v>89541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4">
        <v>0</v>
      </c>
      <c r="M36" s="33">
        <f t="shared" si="0"/>
        <v>89541</v>
      </c>
      <c r="O36" s="17"/>
      <c r="P36" s="17"/>
    </row>
    <row r="37" spans="1:16" ht="32.25" customHeight="1">
      <c r="A37" s="6" t="s">
        <v>37</v>
      </c>
      <c r="B37" s="42">
        <v>66882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4">
        <v>0</v>
      </c>
      <c r="M37" s="33">
        <f t="shared" si="0"/>
        <v>66882</v>
      </c>
      <c r="O37" s="17"/>
      <c r="P37" s="17"/>
    </row>
    <row r="38" spans="1:19" s="24" customFormat="1" ht="32.25" customHeight="1">
      <c r="A38" s="35" t="s">
        <v>38</v>
      </c>
      <c r="B38" s="49">
        <v>122945</v>
      </c>
      <c r="C38" s="50">
        <v>200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200</v>
      </c>
      <c r="J38" s="50">
        <v>0</v>
      </c>
      <c r="K38" s="50">
        <v>0</v>
      </c>
      <c r="L38" s="51">
        <v>0</v>
      </c>
      <c r="M38" s="36">
        <f t="shared" si="0"/>
        <v>123145</v>
      </c>
      <c r="O38" s="25"/>
      <c r="P38" s="25"/>
      <c r="R38" s="25"/>
      <c r="S38" s="25"/>
    </row>
    <row r="39" spans="1:16" ht="32.25" customHeight="1">
      <c r="A39" s="6" t="s">
        <v>77</v>
      </c>
      <c r="B39" s="42">
        <v>2395637</v>
      </c>
      <c r="C39" s="45">
        <v>71132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71132</v>
      </c>
      <c r="K39" s="45">
        <v>0</v>
      </c>
      <c r="L39" s="44">
        <v>411</v>
      </c>
      <c r="M39" s="33">
        <f t="shared" si="0"/>
        <v>2467180</v>
      </c>
      <c r="O39" s="17"/>
      <c r="P39" s="17"/>
    </row>
    <row r="40" spans="1:16" ht="32.25" customHeight="1">
      <c r="A40" s="6" t="s">
        <v>39</v>
      </c>
      <c r="B40" s="42">
        <v>950150</v>
      </c>
      <c r="C40" s="45">
        <v>481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481</v>
      </c>
      <c r="K40" s="45">
        <v>0</v>
      </c>
      <c r="L40" s="44">
        <v>0</v>
      </c>
      <c r="M40" s="33">
        <f t="shared" si="0"/>
        <v>950631</v>
      </c>
      <c r="O40" s="17"/>
      <c r="P40" s="17"/>
    </row>
    <row r="41" spans="1:16" ht="32.25" customHeight="1">
      <c r="A41" s="6" t="s">
        <v>40</v>
      </c>
      <c r="B41" s="42">
        <v>1803794</v>
      </c>
      <c r="C41" s="45">
        <v>13296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13296</v>
      </c>
      <c r="K41" s="45">
        <v>118414</v>
      </c>
      <c r="L41" s="44">
        <v>0</v>
      </c>
      <c r="M41" s="33">
        <f t="shared" si="0"/>
        <v>1698676</v>
      </c>
      <c r="O41" s="17"/>
      <c r="P41" s="17"/>
    </row>
    <row r="42" spans="1:16" ht="32.25" customHeight="1">
      <c r="A42" s="6" t="s">
        <v>41</v>
      </c>
      <c r="B42" s="42">
        <v>659842</v>
      </c>
      <c r="C42" s="45">
        <v>481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481</v>
      </c>
      <c r="K42" s="45">
        <v>0</v>
      </c>
      <c r="L42" s="44">
        <v>54</v>
      </c>
      <c r="M42" s="33">
        <f t="shared" si="0"/>
        <v>660377</v>
      </c>
      <c r="O42" s="17"/>
      <c r="P42" s="17"/>
    </row>
    <row r="43" spans="1:19" s="22" customFormat="1" ht="32.25" customHeight="1">
      <c r="A43" s="35" t="s">
        <v>42</v>
      </c>
      <c r="B43" s="42">
        <v>2456118</v>
      </c>
      <c r="C43" s="45">
        <v>1444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1444</v>
      </c>
      <c r="K43" s="45">
        <v>0</v>
      </c>
      <c r="L43" s="44">
        <v>0</v>
      </c>
      <c r="M43" s="36">
        <f t="shared" si="0"/>
        <v>2457562</v>
      </c>
      <c r="O43" s="23"/>
      <c r="P43" s="23"/>
      <c r="R43" s="23"/>
      <c r="S43" s="23"/>
    </row>
    <row r="44" spans="1:16" ht="32.25" customHeight="1">
      <c r="A44" s="34" t="s">
        <v>43</v>
      </c>
      <c r="B44" s="46">
        <v>994551</v>
      </c>
      <c r="C44" s="47">
        <v>903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903</v>
      </c>
      <c r="K44" s="47">
        <v>0</v>
      </c>
      <c r="L44" s="48">
        <v>0</v>
      </c>
      <c r="M44" s="32">
        <f t="shared" si="0"/>
        <v>995454</v>
      </c>
      <c r="O44" s="17"/>
      <c r="P44" s="17"/>
    </row>
    <row r="45" spans="1:16" ht="32.25" customHeight="1">
      <c r="A45" s="6" t="s">
        <v>44</v>
      </c>
      <c r="B45" s="42">
        <v>43030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4">
        <v>0</v>
      </c>
      <c r="M45" s="33">
        <f t="shared" si="0"/>
        <v>43030</v>
      </c>
      <c r="O45" s="17"/>
      <c r="P45" s="17"/>
    </row>
    <row r="46" spans="1:16" ht="32.25" customHeight="1">
      <c r="A46" s="6" t="s">
        <v>45</v>
      </c>
      <c r="B46" s="42">
        <v>81435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4">
        <v>0</v>
      </c>
      <c r="M46" s="33">
        <f t="shared" si="0"/>
        <v>81435</v>
      </c>
      <c r="O46" s="17"/>
      <c r="P46" s="17"/>
    </row>
    <row r="47" spans="1:16" ht="32.25" customHeight="1">
      <c r="A47" s="6" t="s">
        <v>46</v>
      </c>
      <c r="B47" s="42">
        <v>11532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4">
        <v>0</v>
      </c>
      <c r="M47" s="33">
        <f t="shared" si="0"/>
        <v>11532</v>
      </c>
      <c r="O47" s="17"/>
      <c r="P47" s="17"/>
    </row>
    <row r="48" spans="1:19" s="24" customFormat="1" ht="32.25" customHeight="1">
      <c r="A48" s="35" t="s">
        <v>47</v>
      </c>
      <c r="B48" s="49">
        <v>53630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1">
        <v>-2088</v>
      </c>
      <c r="M48" s="36">
        <f t="shared" si="0"/>
        <v>51542</v>
      </c>
      <c r="O48" s="25"/>
      <c r="P48" s="25"/>
      <c r="R48" s="25"/>
      <c r="S48" s="25"/>
    </row>
    <row r="49" spans="1:16" ht="32.25" customHeight="1">
      <c r="A49" s="6" t="s">
        <v>48</v>
      </c>
      <c r="B49" s="42">
        <v>148296</v>
      </c>
      <c r="C49" s="45">
        <v>3140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3140</v>
      </c>
      <c r="K49" s="45">
        <v>0</v>
      </c>
      <c r="L49" s="44">
        <v>0</v>
      </c>
      <c r="M49" s="33">
        <f t="shared" si="0"/>
        <v>151436</v>
      </c>
      <c r="O49" s="17"/>
      <c r="P49" s="17"/>
    </row>
    <row r="50" spans="1:16" ht="32.25" customHeight="1">
      <c r="A50" s="6" t="s">
        <v>49</v>
      </c>
      <c r="B50" s="42">
        <v>107784</v>
      </c>
      <c r="C50" s="45">
        <v>4932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4932</v>
      </c>
      <c r="K50" s="45">
        <v>0</v>
      </c>
      <c r="L50" s="44">
        <v>0</v>
      </c>
      <c r="M50" s="33">
        <f t="shared" si="0"/>
        <v>112716</v>
      </c>
      <c r="O50" s="17"/>
      <c r="P50" s="17"/>
    </row>
    <row r="51" spans="1:16" ht="32.25" customHeight="1">
      <c r="A51" s="6" t="s">
        <v>50</v>
      </c>
      <c r="B51" s="42">
        <v>365140</v>
      </c>
      <c r="C51" s="45">
        <v>81000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81000</v>
      </c>
      <c r="K51" s="45">
        <v>0</v>
      </c>
      <c r="L51" s="44">
        <v>0</v>
      </c>
      <c r="M51" s="33">
        <f t="shared" si="0"/>
        <v>446140</v>
      </c>
      <c r="O51" s="17"/>
      <c r="P51" s="17"/>
    </row>
    <row r="52" spans="1:16" ht="32.25" customHeight="1">
      <c r="A52" s="6" t="s">
        <v>51</v>
      </c>
      <c r="B52" s="42">
        <v>20246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4">
        <v>0</v>
      </c>
      <c r="M52" s="33">
        <f t="shared" si="0"/>
        <v>20246</v>
      </c>
      <c r="O52" s="17"/>
      <c r="P52" s="17"/>
    </row>
    <row r="53" spans="1:19" s="22" customFormat="1" ht="32.25" customHeight="1">
      <c r="A53" s="35" t="s">
        <v>52</v>
      </c>
      <c r="B53" s="42">
        <v>3883301</v>
      </c>
      <c r="C53" s="45">
        <v>170093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170093</v>
      </c>
      <c r="K53" s="45">
        <v>0</v>
      </c>
      <c r="L53" s="44">
        <v>0</v>
      </c>
      <c r="M53" s="36">
        <f t="shared" si="0"/>
        <v>4053394</v>
      </c>
      <c r="O53" s="23"/>
      <c r="P53" s="23"/>
      <c r="R53" s="23"/>
      <c r="S53" s="23"/>
    </row>
    <row r="54" spans="1:16" ht="32.25" customHeight="1">
      <c r="A54" s="34" t="s">
        <v>53</v>
      </c>
      <c r="B54" s="46">
        <v>666439</v>
      </c>
      <c r="C54" s="47">
        <v>45585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45585</v>
      </c>
      <c r="K54" s="47">
        <v>0</v>
      </c>
      <c r="L54" s="48">
        <v>0</v>
      </c>
      <c r="M54" s="32">
        <f t="shared" si="0"/>
        <v>712024</v>
      </c>
      <c r="O54" s="17"/>
      <c r="P54" s="17"/>
    </row>
    <row r="55" spans="1:16" ht="32.25" customHeight="1">
      <c r="A55" s="6" t="s">
        <v>54</v>
      </c>
      <c r="B55" s="42">
        <v>836668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4">
        <v>0</v>
      </c>
      <c r="M55" s="33">
        <f t="shared" si="0"/>
        <v>836668</v>
      </c>
      <c r="O55" s="17"/>
      <c r="P55" s="17"/>
    </row>
    <row r="56" spans="1:16" ht="32.25" customHeight="1">
      <c r="A56" s="6" t="s">
        <v>55</v>
      </c>
      <c r="B56" s="42">
        <v>1817888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4">
        <v>0</v>
      </c>
      <c r="M56" s="33">
        <f t="shared" si="0"/>
        <v>1817888</v>
      </c>
      <c r="O56" s="17"/>
      <c r="P56" s="17"/>
    </row>
    <row r="57" spans="1:16" ht="32.25" customHeight="1">
      <c r="A57" s="6" t="s">
        <v>56</v>
      </c>
      <c r="B57" s="42">
        <v>1555705</v>
      </c>
      <c r="C57" s="45">
        <v>50000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50000</v>
      </c>
      <c r="J57" s="45">
        <v>0</v>
      </c>
      <c r="K57" s="45">
        <v>0</v>
      </c>
      <c r="L57" s="44">
        <v>0</v>
      </c>
      <c r="M57" s="33">
        <f t="shared" si="0"/>
        <v>1605705</v>
      </c>
      <c r="O57" s="17"/>
      <c r="P57" s="17"/>
    </row>
    <row r="58" spans="1:19" s="24" customFormat="1" ht="32.25" customHeight="1">
      <c r="A58" s="35" t="s">
        <v>57</v>
      </c>
      <c r="B58" s="49">
        <v>51323</v>
      </c>
      <c r="C58" s="50">
        <v>1480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1480</v>
      </c>
      <c r="K58" s="50">
        <v>0</v>
      </c>
      <c r="L58" s="51">
        <v>0</v>
      </c>
      <c r="M58" s="36">
        <f t="shared" si="0"/>
        <v>52803</v>
      </c>
      <c r="O58" s="25"/>
      <c r="P58" s="25"/>
      <c r="R58" s="25"/>
      <c r="S58" s="25"/>
    </row>
    <row r="59" spans="1:16" ht="32.25" customHeight="1">
      <c r="A59" s="6" t="s">
        <v>58</v>
      </c>
      <c r="B59" s="42">
        <v>808831</v>
      </c>
      <c r="C59" s="45">
        <v>11000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11000</v>
      </c>
      <c r="J59" s="45">
        <v>0</v>
      </c>
      <c r="K59" s="45">
        <v>0</v>
      </c>
      <c r="L59" s="44">
        <v>0</v>
      </c>
      <c r="M59" s="33">
        <f t="shared" si="0"/>
        <v>819831</v>
      </c>
      <c r="O59" s="17"/>
      <c r="P59" s="17"/>
    </row>
    <row r="60" spans="1:16" ht="32.25" customHeight="1">
      <c r="A60" s="6" t="s">
        <v>59</v>
      </c>
      <c r="B60" s="42">
        <v>1273304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4">
        <v>-466146</v>
      </c>
      <c r="M60" s="33">
        <f t="shared" si="0"/>
        <v>807158</v>
      </c>
      <c r="O60" s="17"/>
      <c r="P60" s="17"/>
    </row>
    <row r="61" spans="1:16" ht="32.25" customHeight="1">
      <c r="A61" s="6" t="s">
        <v>60</v>
      </c>
      <c r="B61" s="55">
        <v>124497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4">
        <v>0</v>
      </c>
      <c r="M61" s="33">
        <f t="shared" si="0"/>
        <v>124497</v>
      </c>
      <c r="O61" s="17"/>
      <c r="P61" s="17"/>
    </row>
    <row r="62" spans="1:16" ht="32.25" customHeight="1">
      <c r="A62" s="6" t="s">
        <v>61</v>
      </c>
      <c r="B62" s="55">
        <v>11536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4">
        <v>0</v>
      </c>
      <c r="M62" s="33">
        <f t="shared" si="0"/>
        <v>11536</v>
      </c>
      <c r="O62" s="17"/>
      <c r="P62" s="17"/>
    </row>
    <row r="63" spans="1:19" s="22" customFormat="1" ht="32.25" customHeight="1">
      <c r="A63" s="35" t="s">
        <v>62</v>
      </c>
      <c r="B63" s="56">
        <v>1910422</v>
      </c>
      <c r="C63" s="50">
        <v>33513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33513</v>
      </c>
      <c r="K63" s="50">
        <v>0</v>
      </c>
      <c r="L63" s="51">
        <v>0</v>
      </c>
      <c r="M63" s="36">
        <f t="shared" si="0"/>
        <v>1943935</v>
      </c>
      <c r="O63" s="23"/>
      <c r="P63" s="23"/>
      <c r="R63" s="23"/>
      <c r="S63" s="23"/>
    </row>
    <row r="64" spans="1:16" ht="32.25" customHeight="1" thickBot="1">
      <c r="A64" s="6" t="s">
        <v>67</v>
      </c>
      <c r="B64" s="42">
        <v>219047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4">
        <v>0</v>
      </c>
      <c r="M64" s="33">
        <f t="shared" si="0"/>
        <v>219047</v>
      </c>
      <c r="O64" s="17"/>
      <c r="P64" s="17"/>
    </row>
    <row r="65" spans="1:13" ht="32.25" customHeight="1" thickBot="1" thickTop="1">
      <c r="A65" s="38" t="s">
        <v>63</v>
      </c>
      <c r="B65" s="26">
        <f aca="true" t="shared" si="2" ref="B65:M65">SUM(B19:B64)</f>
        <v>34512149</v>
      </c>
      <c r="C65" s="30">
        <f t="shared" si="2"/>
        <v>761478</v>
      </c>
      <c r="D65" s="30">
        <f t="shared" si="2"/>
        <v>0</v>
      </c>
      <c r="E65" s="30">
        <f t="shared" si="2"/>
        <v>0</v>
      </c>
      <c r="F65" s="30">
        <f t="shared" si="2"/>
        <v>0</v>
      </c>
      <c r="G65" s="30">
        <f t="shared" si="2"/>
        <v>30000</v>
      </c>
      <c r="H65" s="30">
        <f t="shared" si="2"/>
        <v>0</v>
      </c>
      <c r="I65" s="30">
        <f t="shared" si="2"/>
        <v>61200</v>
      </c>
      <c r="J65" s="30">
        <f t="shared" si="2"/>
        <v>670278</v>
      </c>
      <c r="K65" s="30">
        <f t="shared" si="2"/>
        <v>118414</v>
      </c>
      <c r="L65" s="28">
        <f t="shared" si="2"/>
        <v>-504426</v>
      </c>
      <c r="M65" s="39">
        <f t="shared" si="2"/>
        <v>34650787</v>
      </c>
    </row>
    <row r="66" spans="1:13" ht="32.25" customHeight="1" thickTop="1">
      <c r="A66" s="40" t="s">
        <v>64</v>
      </c>
      <c r="B66" s="27">
        <f aca="true" t="shared" si="3" ref="B66:M66">SUM(B65,B18)</f>
        <v>158492665</v>
      </c>
      <c r="C66" s="31">
        <f t="shared" si="3"/>
        <v>5162911</v>
      </c>
      <c r="D66" s="31">
        <f t="shared" si="3"/>
        <v>11300</v>
      </c>
      <c r="E66" s="31">
        <f t="shared" si="3"/>
        <v>100</v>
      </c>
      <c r="F66" s="31">
        <f t="shared" si="3"/>
        <v>0</v>
      </c>
      <c r="G66" s="31">
        <f t="shared" si="3"/>
        <v>50000</v>
      </c>
      <c r="H66" s="31">
        <f t="shared" si="3"/>
        <v>49634</v>
      </c>
      <c r="I66" s="31">
        <f t="shared" si="3"/>
        <v>61200</v>
      </c>
      <c r="J66" s="31">
        <f t="shared" si="3"/>
        <v>4990677</v>
      </c>
      <c r="K66" s="31">
        <f t="shared" si="3"/>
        <v>118504</v>
      </c>
      <c r="L66" s="29">
        <f t="shared" si="3"/>
        <v>-505824</v>
      </c>
      <c r="M66" s="41">
        <f t="shared" si="3"/>
        <v>163031248</v>
      </c>
    </row>
    <row r="67" spans="1:19" s="21" customFormat="1" ht="27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R67" s="17"/>
      <c r="S67" s="17"/>
    </row>
    <row r="68" spans="18:19" s="21" customFormat="1" ht="27.75" customHeight="1">
      <c r="R68" s="17"/>
      <c r="S68" s="17"/>
    </row>
    <row r="69" spans="18:19" s="21" customFormat="1" ht="27.75" customHeight="1">
      <c r="R69" s="17"/>
      <c r="S69" s="17"/>
    </row>
  </sheetData>
  <sheetProtection/>
  <printOptions/>
  <pageMargins left="0.7874015748031497" right="0.7874015748031497" top="0.7874015748031497" bottom="0.3937007874015748" header="0.5905511811023623" footer="0.31496062992125984"/>
  <pageSetup firstPageNumber="171" useFirstPageNumber="1" fitToHeight="5" horizontalDpi="600" verticalDpi="600" orientation="portrait" paperSize="9" scale="35" r:id="rId1"/>
  <headerFooter alignWithMargins="0">
    <oddHeader>&amp;L&amp;24　　第１５表　投資及び出資金の状況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2018-02-19T13:33:01Z</cp:lastPrinted>
  <dcterms:modified xsi:type="dcterms:W3CDTF">2018-11-29T02:19:15Z</dcterms:modified>
  <cp:category/>
  <cp:version/>
  <cp:contentType/>
  <cp:contentStatus/>
</cp:coreProperties>
</file>