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245" windowHeight="8070" tabRatio="643" activeTab="1"/>
  </bookViews>
  <sheets>
    <sheet name="済第３６表財産区決算（最初のページのみ印刷）" sheetId="1" r:id="rId1"/>
    <sheet name="済第３６表財産区決算 (次ページ以降印刷)" sheetId="2" r:id="rId2"/>
  </sheets>
  <definedNames>
    <definedName name="_xlnm.Print_Area" localSheetId="1">'済第３６表財産区決算 (次ページ以降印刷)'!$A$1:$Q$66</definedName>
    <definedName name="_xlnm.Print_Area" localSheetId="0">'済第３６表財産区決算（最初のページのみ印刷）'!$A$1:$K$66</definedName>
    <definedName name="_xlnm.Print_Titles" localSheetId="1">'済第３６表財産区決算 (次ページ以降印刷)'!$A:$A</definedName>
    <definedName name="_xlnm.Print_Titles" localSheetId="0">'済第３６表財産区決算（最初のページのみ印刷）'!$A:$A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<sst xmlns="http://schemas.openxmlformats.org/spreadsheetml/2006/main" count="191" uniqueCount="104">
  <si>
    <t>市町村名</t>
  </si>
  <si>
    <t>支出総額</t>
  </si>
  <si>
    <t>収入支出差引額</t>
  </si>
  <si>
    <t>実質収支</t>
  </si>
  <si>
    <t>収入総額</t>
  </si>
  <si>
    <t>総数</t>
  </si>
  <si>
    <t>(a)</t>
  </si>
  <si>
    <t>(b)</t>
  </si>
  <si>
    <t>(c)</t>
  </si>
  <si>
    <t>(d)</t>
  </si>
  <si>
    <t>(c)-(d)</t>
  </si>
  <si>
    <t>１県支出金</t>
  </si>
  <si>
    <t>２財産収入</t>
  </si>
  <si>
    <t>３繰入金</t>
  </si>
  <si>
    <t>４その他の収入</t>
  </si>
  <si>
    <t>(ｂ)</t>
  </si>
  <si>
    <t>１総務費</t>
  </si>
  <si>
    <t>２財産費</t>
  </si>
  <si>
    <t>５積立金</t>
  </si>
  <si>
    <t>６その他の支出</t>
  </si>
  <si>
    <t>（１）財産運用収入</t>
  </si>
  <si>
    <t>（２）財産売払収入</t>
  </si>
  <si>
    <t>（３）分収交付金</t>
  </si>
  <si>
    <t>(1)山林</t>
  </si>
  <si>
    <t>（２）その他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</si>
  <si>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</si>
  <si>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</si>
  <si>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</si>
  <si>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</si>
  <si>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</si>
  <si>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</si>
  <si>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</si>
  <si>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</si>
  <si>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</si>
  <si>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</si>
  <si>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</si>
  <si>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</si>
  <si>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</si>
  <si>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</si>
  <si>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</si>
  <si>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</si>
  <si>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</si>
  <si>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</si>
  <si>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</si>
  <si>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</si>
  <si>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</si>
  <si>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</si>
  <si>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</si>
  <si>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</si>
  <si>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</si>
  <si>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</si>
  <si>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</si>
  <si>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</si>
  <si>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</si>
  <si>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</si>
  <si>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</si>
  <si>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</si>
  <si>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</si>
  <si>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</si>
  <si>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</si>
  <si>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</si>
  <si>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</si>
  <si>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</si>
  <si>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</si>
  <si>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</si>
  <si>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</si>
  <si>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</si>
  <si>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</si>
  <si>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</si>
  <si>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</si>
  <si>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</si>
  <si>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</si>
  <si>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</si>
  <si>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</si>
  <si>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</si>
  <si>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</si>
  <si>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</si>
  <si>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</si>
  <si>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</si>
  <si>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収入総額</t>
  </si>
  <si>
    <t>財産区数</t>
  </si>
  <si>
    <t>３市町村財政へ</t>
  </si>
  <si>
    <t>４住民等への</t>
  </si>
  <si>
    <t>田村市</t>
  </si>
  <si>
    <t>飯舘村</t>
  </si>
  <si>
    <t>市計</t>
  </si>
  <si>
    <t>（１）市町村から</t>
  </si>
  <si>
    <t>のもの</t>
  </si>
  <si>
    <t>　（２）積立金</t>
  </si>
  <si>
    <t xml:space="preserve"> 　の寄与</t>
  </si>
  <si>
    <t>　　 補助金</t>
  </si>
  <si>
    <t xml:space="preserve"> 　取崩し額</t>
  </si>
  <si>
    <t>３市町村財政へ</t>
  </si>
  <si>
    <t>（１）市町村から</t>
  </si>
  <si>
    <t>　（２）積立金</t>
  </si>
  <si>
    <t>南相馬市</t>
  </si>
  <si>
    <t>伊達市</t>
  </si>
  <si>
    <t>南会津町</t>
  </si>
  <si>
    <t>会津美里町</t>
  </si>
  <si>
    <t>本宮市</t>
  </si>
  <si>
    <t>((a)-(b))</t>
  </si>
  <si>
    <t>うち決算状況の対象となったもの</t>
  </si>
  <si>
    <t>すべき財源</t>
  </si>
  <si>
    <t>翌年度に繰越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</si>
</sst>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17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3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0" xfId="0" applyFont="1" applyAlignment="1">
      <alignment/>
    </xf>
    <xf numFmtId="3" fontId="6" fillId="0" borderId="0" xfId="0" applyFont="1" applyAlignment="1">
      <alignment/>
    </xf>
    <xf numFmtId="3" fontId="4" fillId="0" borderId="11" xfId="0" applyFont="1" applyBorder="1" applyAlignment="1">
      <alignment horizontal="center" vertical="center" wrapText="1"/>
    </xf>
    <xf numFmtId="3" fontId="4" fillId="0" borderId="12" xfId="0" applyFont="1" applyBorder="1" applyAlignment="1">
      <alignment horizontal="center" vertical="center" wrapText="1"/>
    </xf>
    <xf numFmtId="3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0" xfId="0" applyFont="1" applyBorder="1" applyAlignment="1">
      <alignment horizontal="center" vertical="center" wrapText="1"/>
    </xf>
    <xf numFmtId="3" fontId="9" fillId="0" borderId="13" xfId="0" applyFont="1" applyBorder="1" applyAlignment="1">
      <alignment horizontal="center" vertical="center" wrapText="1"/>
    </xf>
    <xf numFmtId="3" fontId="9" fillId="0" borderId="0" xfId="0" applyFont="1" applyAlignment="1">
      <alignment/>
    </xf>
    <xf numFmtId="3" fontId="9" fillId="0" borderId="10" xfId="0" applyNumberFormat="1" applyFont="1" applyBorder="1" applyAlignment="1">
      <alignment horizontal="center" vertical="center" shrinkToFit="1"/>
    </xf>
    <xf numFmtId="3" fontId="9" fillId="0" borderId="13" xfId="0" applyNumberFormat="1" applyFont="1" applyBorder="1" applyAlignment="1">
      <alignment horizontal="center" vertical="center" shrinkToFit="1"/>
    </xf>
    <xf numFmtId="3" fontId="9" fillId="0" borderId="14" xfId="0" applyNumberFormat="1" applyFont="1" applyBorder="1" applyAlignment="1">
      <alignment horizontal="center" wrapText="1"/>
    </xf>
    <xf numFmtId="3" fontId="9" fillId="0" borderId="15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center" shrinkToFit="1"/>
    </xf>
    <xf numFmtId="3" fontId="8" fillId="0" borderId="14" xfId="0" applyNumberFormat="1" applyFont="1" applyBorder="1" applyAlignment="1">
      <alignment horizontal="center" wrapText="1"/>
    </xf>
    <xf numFmtId="3" fontId="9" fillId="0" borderId="14" xfId="0" applyNumberFormat="1" applyFont="1" applyBorder="1" applyAlignment="1">
      <alignment wrapText="1"/>
    </xf>
    <xf numFmtId="3" fontId="9" fillId="0" borderId="10" xfId="0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vertical="top" wrapText="1"/>
    </xf>
    <xf numFmtId="3" fontId="9" fillId="0" borderId="10" xfId="0" applyFont="1" applyBorder="1" applyAlignment="1">
      <alignment vertical="top" wrapText="1"/>
    </xf>
    <xf numFmtId="3" fontId="9" fillId="0" borderId="18" xfId="0" applyNumberFormat="1" applyFont="1" applyBorder="1" applyAlignment="1">
      <alignment horizontal="center" vertical="center" shrinkToFit="1"/>
    </xf>
    <xf numFmtId="3" fontId="9" fillId="0" borderId="15" xfId="0" applyNumberFormat="1" applyFont="1" applyBorder="1" applyAlignment="1">
      <alignment shrinkToFit="1"/>
    </xf>
    <xf numFmtId="3" fontId="9" fillId="0" borderId="14" xfId="0" applyNumberFormat="1" applyFont="1" applyBorder="1" applyAlignment="1">
      <alignment shrinkToFit="1"/>
    </xf>
    <xf numFmtId="3" fontId="9" fillId="0" borderId="16" xfId="0" applyNumberFormat="1" applyFont="1" applyFill="1" applyBorder="1" applyAlignment="1">
      <alignment horizontal="centerContinuous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0" fillId="0" borderId="0" xfId="0" applyFill="1" applyAlignment="1">
      <alignment/>
    </xf>
    <xf numFmtId="3" fontId="6" fillId="0" borderId="0" xfId="0" applyFont="1" applyAlignment="1">
      <alignment/>
    </xf>
    <xf numFmtId="3" fontId="6" fillId="0" borderId="16" xfId="0" applyFont="1" applyBorder="1" applyAlignment="1">
      <alignment/>
    </xf>
    <xf numFmtId="3" fontId="6" fillId="0" borderId="16" xfId="0" applyFont="1" applyFill="1" applyBorder="1" applyAlignment="1">
      <alignment/>
    </xf>
    <xf numFmtId="3" fontId="6" fillId="0" borderId="0" xfId="0" applyFont="1" applyFill="1" applyAlignment="1">
      <alignment/>
    </xf>
    <xf numFmtId="3" fontId="9" fillId="0" borderId="13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 wrapText="1"/>
    </xf>
    <xf numFmtId="3" fontId="9" fillId="0" borderId="14" xfId="0" applyNumberFormat="1" applyFont="1" applyFill="1" applyBorder="1" applyAlignment="1">
      <alignment horizontal="centerContinuous" vertical="center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shrinkToFi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top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wrapText="1"/>
    </xf>
    <xf numFmtId="3" fontId="9" fillId="0" borderId="10" xfId="0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3" fontId="9" fillId="0" borderId="11" xfId="0" applyFont="1" applyFill="1" applyBorder="1" applyAlignment="1">
      <alignment horizontal="center" vertical="center" wrapText="1"/>
    </xf>
    <xf numFmtId="3" fontId="9" fillId="0" borderId="0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9" fillId="0" borderId="10" xfId="0" applyFont="1" applyFill="1" applyBorder="1" applyAlignment="1">
      <alignment/>
    </xf>
    <xf numFmtId="3" fontId="9" fillId="0" borderId="0" xfId="0" applyFont="1" applyFill="1" applyAlignment="1">
      <alignment/>
    </xf>
    <xf numFmtId="3" fontId="4" fillId="0" borderId="0" xfId="0" applyFont="1" applyFill="1" applyAlignment="1">
      <alignment/>
    </xf>
    <xf numFmtId="3" fontId="9" fillId="0" borderId="24" xfId="0" applyNumberFormat="1" applyFont="1" applyFill="1" applyBorder="1" applyAlignment="1">
      <alignment horizontal="center" wrapText="1"/>
    </xf>
    <xf numFmtId="3" fontId="9" fillId="0" borderId="16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15" xfId="0" applyNumberFormat="1" applyFont="1" applyFill="1" applyBorder="1" applyAlignment="1">
      <alignment shrinkToFit="1"/>
    </xf>
    <xf numFmtId="3" fontId="9" fillId="0" borderId="14" xfId="0" applyNumberFormat="1" applyFont="1" applyFill="1" applyBorder="1" applyAlignment="1">
      <alignment shrinkToFit="1"/>
    </xf>
    <xf numFmtId="3" fontId="9" fillId="0" borderId="14" xfId="0" applyNumberFormat="1" applyFont="1" applyFill="1" applyBorder="1" applyAlignment="1">
      <alignment horizontal="center" shrinkToFit="1"/>
    </xf>
    <xf numFmtId="3" fontId="4" fillId="0" borderId="10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wrapText="1"/>
    </xf>
    <xf numFmtId="3" fontId="9" fillId="0" borderId="14" xfId="0" applyNumberFormat="1" applyFont="1" applyFill="1" applyBorder="1" applyAlignment="1">
      <alignment wrapText="1"/>
    </xf>
    <xf numFmtId="3" fontId="4" fillId="0" borderId="11" xfId="0" applyFont="1" applyFill="1" applyBorder="1" applyAlignment="1">
      <alignment horizontal="center" vertical="center" wrapText="1"/>
    </xf>
    <xf numFmtId="3" fontId="9" fillId="0" borderId="13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vertical="top" wrapText="1"/>
    </xf>
    <xf numFmtId="3" fontId="9" fillId="0" borderId="10" xfId="0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horizontal="center" vertical="center" shrinkToFit="1"/>
    </xf>
    <xf numFmtId="3" fontId="9" fillId="0" borderId="13" xfId="0" applyNumberFormat="1" applyFont="1" applyFill="1" applyBorder="1" applyAlignment="1">
      <alignment horizontal="center" vertical="center" shrinkToFit="1"/>
    </xf>
    <xf numFmtId="3" fontId="9" fillId="0" borderId="10" xfId="0" applyFont="1" applyFill="1" applyBorder="1" applyAlignment="1">
      <alignment horizontal="center" vertical="top" wrapText="1"/>
    </xf>
    <xf numFmtId="3" fontId="6" fillId="0" borderId="10" xfId="0" applyFont="1" applyFill="1" applyBorder="1" applyAlignment="1">
      <alignment/>
    </xf>
    <xf numFmtId="176" fontId="6" fillId="0" borderId="22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3" fontId="0" fillId="0" borderId="0" xfId="0" applyFont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Alignment="1">
      <alignment/>
    </xf>
    <xf numFmtId="3" fontId="6" fillId="0" borderId="15" xfId="0" applyFont="1" applyBorder="1" applyAlignment="1">
      <alignment vertical="center"/>
    </xf>
    <xf numFmtId="3" fontId="6" fillId="0" borderId="13" xfId="0" applyFont="1" applyBorder="1" applyAlignment="1">
      <alignment vertical="center"/>
    </xf>
    <xf numFmtId="3" fontId="6" fillId="0" borderId="20" xfId="0" applyFont="1" applyBorder="1" applyAlignment="1">
      <alignment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2" xfId="0" applyFont="1" applyFill="1" applyBorder="1" applyAlignment="1">
      <alignment vertical="center"/>
    </xf>
    <xf numFmtId="3" fontId="6" fillId="0" borderId="19" xfId="0" applyFont="1" applyBorder="1" applyAlignment="1">
      <alignment vertical="center"/>
    </xf>
    <xf numFmtId="3" fontId="6" fillId="0" borderId="28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69"/>
  <sheetViews>
    <sheetView showOutlineSymbols="0" view="pageBreakPreview" zoomScale="50" zoomScaleSheetLayoutView="50" zoomScalePageLayoutView="40" workbookViewId="0" topLeftCell="A1">
      <pane xSplit="1" ySplit="4" topLeftCell="B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66" sqref="J66"/>
    </sheetView>
  </sheetViews>
  <sheetFormatPr defaultColWidth="24.75390625" defaultRowHeight="14.25"/>
  <cols>
    <col min="1" max="1" width="20.625" style="101" customWidth="1"/>
    <col min="2" max="2" width="20.125" style="101" customWidth="1"/>
    <col min="3" max="3" width="20.125" style="102" customWidth="1"/>
    <col min="4" max="11" width="20.125" style="101" customWidth="1"/>
    <col min="12" max="27" width="20.125" style="101" hidden="1" customWidth="1"/>
    <col min="28" max="28" width="16.25390625" style="0" customWidth="1"/>
  </cols>
  <sheetData>
    <row r="1" spans="1:241" s="32" customFormat="1" ht="36" customHeight="1">
      <c r="A1" s="42" t="s">
        <v>0</v>
      </c>
      <c r="B1" s="43" t="s">
        <v>80</v>
      </c>
      <c r="C1" s="30"/>
      <c r="D1" s="44" t="s">
        <v>79</v>
      </c>
      <c r="E1" s="44" t="s">
        <v>1</v>
      </c>
      <c r="F1" s="45" t="s">
        <v>2</v>
      </c>
      <c r="G1" s="44" t="s">
        <v>103</v>
      </c>
      <c r="H1" s="46" t="s">
        <v>3</v>
      </c>
      <c r="I1" s="47" t="s">
        <v>4</v>
      </c>
      <c r="J1" s="47"/>
      <c r="K1" s="48"/>
      <c r="L1" s="44"/>
      <c r="M1" s="47"/>
      <c r="N1" s="47"/>
      <c r="O1" s="63"/>
      <c r="P1" s="63"/>
      <c r="Q1" s="63"/>
      <c r="R1" s="64"/>
      <c r="S1" s="47" t="s">
        <v>1</v>
      </c>
      <c r="T1" s="47"/>
      <c r="U1" s="48"/>
      <c r="V1" s="44"/>
      <c r="W1" s="47"/>
      <c r="X1" s="47"/>
      <c r="Y1" s="47"/>
      <c r="Z1" s="47"/>
      <c r="AA1" s="48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</row>
    <row r="2" spans="1:241" ht="33" customHeight="1">
      <c r="A2" s="37"/>
      <c r="B2" s="49" t="s">
        <v>5</v>
      </c>
      <c r="C2" s="111" t="s">
        <v>101</v>
      </c>
      <c r="D2" s="50"/>
      <c r="E2" s="50"/>
      <c r="F2" s="50"/>
      <c r="G2" s="51" t="s">
        <v>102</v>
      </c>
      <c r="H2" s="52"/>
      <c r="I2" s="53"/>
      <c r="J2" s="49" t="s">
        <v>11</v>
      </c>
      <c r="K2" s="54" t="s">
        <v>12</v>
      </c>
      <c r="L2" s="14"/>
      <c r="M2" s="16"/>
      <c r="N2" s="16"/>
      <c r="O2" s="17" t="s">
        <v>13</v>
      </c>
      <c r="P2" s="18"/>
      <c r="Q2" s="18"/>
      <c r="R2" s="19" t="s">
        <v>14</v>
      </c>
      <c r="S2" s="20"/>
      <c r="T2" s="14" t="s">
        <v>16</v>
      </c>
      <c r="U2" s="15" t="s">
        <v>17</v>
      </c>
      <c r="V2" s="14"/>
      <c r="W2" s="16"/>
      <c r="X2" s="14" t="s">
        <v>81</v>
      </c>
      <c r="Y2" s="14" t="s">
        <v>82</v>
      </c>
      <c r="Z2" s="14" t="s">
        <v>18</v>
      </c>
      <c r="AA2" s="15" t="s">
        <v>19</v>
      </c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</row>
    <row r="3" spans="1:241" ht="27" customHeight="1">
      <c r="A3" s="37"/>
      <c r="B3" s="55"/>
      <c r="C3" s="112"/>
      <c r="D3" s="50" t="s">
        <v>6</v>
      </c>
      <c r="E3" s="50" t="s">
        <v>7</v>
      </c>
      <c r="F3" s="50" t="s">
        <v>8</v>
      </c>
      <c r="G3" s="50" t="s">
        <v>9</v>
      </c>
      <c r="H3" s="52" t="s">
        <v>10</v>
      </c>
      <c r="I3" s="53" t="s">
        <v>6</v>
      </c>
      <c r="J3" s="50"/>
      <c r="K3" s="37"/>
      <c r="L3" s="28" t="s">
        <v>20</v>
      </c>
      <c r="M3" s="29" t="s">
        <v>21</v>
      </c>
      <c r="N3" s="21" t="s">
        <v>22</v>
      </c>
      <c r="O3" s="1"/>
      <c r="P3" s="22" t="s">
        <v>86</v>
      </c>
      <c r="Q3" s="23" t="s">
        <v>88</v>
      </c>
      <c r="R3" s="4"/>
      <c r="S3" s="8" t="s">
        <v>15</v>
      </c>
      <c r="T3" s="6"/>
      <c r="U3" s="10"/>
      <c r="V3" s="14" t="s">
        <v>23</v>
      </c>
      <c r="W3" s="14" t="s">
        <v>24</v>
      </c>
      <c r="X3" s="25" t="s">
        <v>89</v>
      </c>
      <c r="Y3" s="26" t="s">
        <v>90</v>
      </c>
      <c r="Z3" s="7"/>
      <c r="AA3" s="10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</row>
    <row r="4" spans="1:241" ht="27" customHeight="1">
      <c r="A4" s="56"/>
      <c r="B4" s="55"/>
      <c r="C4" s="31"/>
      <c r="D4" s="50"/>
      <c r="E4" s="55"/>
      <c r="F4" s="50" t="s">
        <v>100</v>
      </c>
      <c r="G4" s="55"/>
      <c r="H4" s="57"/>
      <c r="I4" s="58"/>
      <c r="J4" s="55"/>
      <c r="K4" s="81"/>
      <c r="L4" s="27"/>
      <c r="M4" s="12"/>
      <c r="N4" s="13"/>
      <c r="O4" s="1"/>
      <c r="P4" s="24" t="s">
        <v>87</v>
      </c>
      <c r="Q4" s="24" t="s">
        <v>91</v>
      </c>
      <c r="R4" s="5"/>
      <c r="S4" s="9"/>
      <c r="T4" s="6"/>
      <c r="U4" s="10"/>
      <c r="V4" s="6"/>
      <c r="W4" s="6"/>
      <c r="X4" s="6"/>
      <c r="Y4" s="6"/>
      <c r="Z4" s="6"/>
      <c r="AA4" s="10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</row>
    <row r="5" spans="1:241" ht="32.25" customHeight="1">
      <c r="A5" s="59" t="s">
        <v>25</v>
      </c>
      <c r="B5" s="104">
        <v>3</v>
      </c>
      <c r="C5" s="104">
        <v>3</v>
      </c>
      <c r="D5" s="104">
        <v>224380</v>
      </c>
      <c r="E5" s="104">
        <v>98734</v>
      </c>
      <c r="F5" s="104">
        <v>125646</v>
      </c>
      <c r="G5" s="104">
        <v>0</v>
      </c>
      <c r="H5" s="104">
        <v>125646</v>
      </c>
      <c r="I5" s="104">
        <v>224380</v>
      </c>
      <c r="J5" s="104">
        <v>0</v>
      </c>
      <c r="K5" s="104">
        <v>1018</v>
      </c>
      <c r="L5" s="91">
        <v>10</v>
      </c>
      <c r="M5" s="91">
        <v>0</v>
      </c>
      <c r="N5" s="91">
        <v>0</v>
      </c>
      <c r="O5" s="91">
        <v>0</v>
      </c>
      <c r="P5" s="91">
        <v>0</v>
      </c>
      <c r="Q5" s="91">
        <v>0</v>
      </c>
      <c r="R5" s="91">
        <v>139658</v>
      </c>
      <c r="S5" s="91">
        <f>E5</f>
        <v>98734</v>
      </c>
      <c r="T5" s="91">
        <v>29006</v>
      </c>
      <c r="U5" s="92">
        <f>V5+W5</f>
        <v>65299</v>
      </c>
      <c r="V5" s="91">
        <v>1174</v>
      </c>
      <c r="W5" s="91">
        <v>64125</v>
      </c>
      <c r="X5" s="91">
        <v>0</v>
      </c>
      <c r="Y5" s="91">
        <v>0</v>
      </c>
      <c r="Z5" s="91">
        <v>0</v>
      </c>
      <c r="AA5" s="92">
        <v>0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ht="32.25" customHeight="1">
      <c r="A6" s="60" t="s">
        <v>26</v>
      </c>
      <c r="B6" s="105">
        <v>0</v>
      </c>
      <c r="C6" s="105">
        <v>0</v>
      </c>
      <c r="D6" s="105">
        <v>0</v>
      </c>
      <c r="E6" s="105">
        <v>0</v>
      </c>
      <c r="F6" s="105">
        <v>0</v>
      </c>
      <c r="G6" s="105">
        <v>0</v>
      </c>
      <c r="H6" s="105">
        <v>0</v>
      </c>
      <c r="I6" s="105">
        <v>0</v>
      </c>
      <c r="J6" s="105">
        <v>0</v>
      </c>
      <c r="K6" s="105">
        <v>0</v>
      </c>
      <c r="L6" s="93">
        <v>0</v>
      </c>
      <c r="M6" s="93">
        <v>0</v>
      </c>
      <c r="N6" s="93">
        <v>0</v>
      </c>
      <c r="O6" s="93">
        <v>0</v>
      </c>
      <c r="P6" s="93">
        <v>0</v>
      </c>
      <c r="Q6" s="93">
        <v>0</v>
      </c>
      <c r="R6" s="93">
        <v>0</v>
      </c>
      <c r="S6" s="93">
        <f aca="true" t="shared" si="0" ref="S6:S14">E6</f>
        <v>0</v>
      </c>
      <c r="T6" s="93">
        <v>0</v>
      </c>
      <c r="U6" s="94">
        <f aca="true" t="shared" si="1" ref="U6:U14">V6+W6</f>
        <v>0</v>
      </c>
      <c r="V6" s="93">
        <v>0</v>
      </c>
      <c r="W6" s="93">
        <v>0</v>
      </c>
      <c r="X6" s="93">
        <v>0</v>
      </c>
      <c r="Y6" s="93">
        <v>0</v>
      </c>
      <c r="Z6" s="93">
        <v>0</v>
      </c>
      <c r="AA6" s="94">
        <v>0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</row>
    <row r="7" spans="1:241" ht="32.25" customHeight="1">
      <c r="A7" s="60" t="s">
        <v>27</v>
      </c>
      <c r="B7" s="105">
        <v>13</v>
      </c>
      <c r="C7" s="105">
        <v>13</v>
      </c>
      <c r="D7" s="105">
        <v>201274</v>
      </c>
      <c r="E7" s="105">
        <v>47320</v>
      </c>
      <c r="F7" s="105">
        <v>153954</v>
      </c>
      <c r="G7" s="105">
        <v>0</v>
      </c>
      <c r="H7" s="105">
        <v>153954</v>
      </c>
      <c r="I7" s="105">
        <v>201274</v>
      </c>
      <c r="J7" s="105">
        <v>0</v>
      </c>
      <c r="K7" s="105">
        <v>30688</v>
      </c>
      <c r="L7" s="93">
        <v>17397</v>
      </c>
      <c r="M7" s="93">
        <v>766</v>
      </c>
      <c r="N7" s="93">
        <v>0</v>
      </c>
      <c r="O7" s="93">
        <v>2100</v>
      </c>
      <c r="P7" s="93">
        <v>0</v>
      </c>
      <c r="Q7" s="93">
        <v>2100</v>
      </c>
      <c r="R7" s="93">
        <v>150191</v>
      </c>
      <c r="S7" s="93">
        <f t="shared" si="0"/>
        <v>47320</v>
      </c>
      <c r="T7" s="93">
        <v>10993</v>
      </c>
      <c r="U7" s="94">
        <f t="shared" si="1"/>
        <v>7644</v>
      </c>
      <c r="V7" s="93">
        <v>7644</v>
      </c>
      <c r="W7" s="93">
        <v>0</v>
      </c>
      <c r="X7" s="93">
        <v>3931</v>
      </c>
      <c r="Y7" s="93">
        <v>0</v>
      </c>
      <c r="Z7" s="93">
        <v>0</v>
      </c>
      <c r="AA7" s="94">
        <v>5912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</row>
    <row r="8" spans="1:241" ht="32.25" customHeight="1">
      <c r="A8" s="60" t="s">
        <v>28</v>
      </c>
      <c r="B8" s="105">
        <v>6</v>
      </c>
      <c r="C8" s="105">
        <v>6</v>
      </c>
      <c r="D8" s="105">
        <v>287452</v>
      </c>
      <c r="E8" s="105">
        <v>238450</v>
      </c>
      <c r="F8" s="105">
        <v>49002</v>
      </c>
      <c r="G8" s="105">
        <v>0</v>
      </c>
      <c r="H8" s="105">
        <v>49002</v>
      </c>
      <c r="I8" s="105">
        <v>287452</v>
      </c>
      <c r="J8" s="105">
        <v>1175</v>
      </c>
      <c r="K8" s="105">
        <v>23336</v>
      </c>
      <c r="L8" s="93">
        <v>23679</v>
      </c>
      <c r="M8" s="93">
        <v>2546</v>
      </c>
      <c r="N8" s="93">
        <v>0</v>
      </c>
      <c r="O8" s="93">
        <v>11105</v>
      </c>
      <c r="P8" s="93">
        <v>0</v>
      </c>
      <c r="Q8" s="93">
        <v>11105</v>
      </c>
      <c r="R8" s="93">
        <v>207938</v>
      </c>
      <c r="S8" s="93">
        <f t="shared" si="0"/>
        <v>238450</v>
      </c>
      <c r="T8" s="93">
        <v>48752</v>
      </c>
      <c r="U8" s="94">
        <f t="shared" si="1"/>
        <v>124166</v>
      </c>
      <c r="V8" s="93">
        <v>16858</v>
      </c>
      <c r="W8" s="93">
        <v>107308</v>
      </c>
      <c r="X8" s="93">
        <v>0</v>
      </c>
      <c r="Y8" s="93">
        <v>0</v>
      </c>
      <c r="Z8" s="93">
        <v>43958</v>
      </c>
      <c r="AA8" s="94">
        <v>1746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</row>
    <row r="9" spans="1:241" ht="32.25" customHeight="1">
      <c r="A9" s="60" t="s">
        <v>29</v>
      </c>
      <c r="B9" s="105">
        <v>3</v>
      </c>
      <c r="C9" s="105">
        <v>3</v>
      </c>
      <c r="D9" s="105">
        <v>10721</v>
      </c>
      <c r="E9" s="105">
        <v>10721</v>
      </c>
      <c r="F9" s="105">
        <v>0</v>
      </c>
      <c r="G9" s="105">
        <v>0</v>
      </c>
      <c r="H9" s="105">
        <v>0</v>
      </c>
      <c r="I9" s="105">
        <v>10721</v>
      </c>
      <c r="J9" s="105">
        <v>0</v>
      </c>
      <c r="K9" s="105">
        <v>3800</v>
      </c>
      <c r="L9" s="93">
        <v>23</v>
      </c>
      <c r="M9" s="93">
        <v>0</v>
      </c>
      <c r="N9" s="93">
        <v>0</v>
      </c>
      <c r="O9" s="93">
        <v>4007</v>
      </c>
      <c r="P9" s="93">
        <v>0</v>
      </c>
      <c r="Q9" s="93">
        <v>4007</v>
      </c>
      <c r="R9" s="93">
        <v>215</v>
      </c>
      <c r="S9" s="93">
        <f t="shared" si="0"/>
        <v>10721</v>
      </c>
      <c r="T9" s="93">
        <v>327</v>
      </c>
      <c r="U9" s="94">
        <f t="shared" si="1"/>
        <v>498</v>
      </c>
      <c r="V9" s="93">
        <v>498</v>
      </c>
      <c r="W9" s="93">
        <v>0</v>
      </c>
      <c r="X9" s="93">
        <v>3216</v>
      </c>
      <c r="Y9" s="93">
        <v>0</v>
      </c>
      <c r="Z9" s="93">
        <v>22</v>
      </c>
      <c r="AA9" s="94">
        <v>0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</row>
    <row r="10" spans="1:241" ht="32.25" customHeight="1">
      <c r="A10" s="59" t="s">
        <v>30</v>
      </c>
      <c r="B10" s="104">
        <v>4</v>
      </c>
      <c r="C10" s="104">
        <v>4</v>
      </c>
      <c r="D10" s="104">
        <v>29591</v>
      </c>
      <c r="E10" s="104">
        <v>15008</v>
      </c>
      <c r="F10" s="104">
        <v>14583</v>
      </c>
      <c r="G10" s="104">
        <v>14583</v>
      </c>
      <c r="H10" s="104">
        <v>0</v>
      </c>
      <c r="I10" s="104">
        <v>29591</v>
      </c>
      <c r="J10" s="104">
        <v>0</v>
      </c>
      <c r="K10" s="104">
        <v>15716</v>
      </c>
      <c r="L10" s="91">
        <v>1036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114</v>
      </c>
      <c r="S10" s="91">
        <f t="shared" si="0"/>
        <v>15008</v>
      </c>
      <c r="T10" s="91">
        <v>592</v>
      </c>
      <c r="U10" s="92">
        <f t="shared" si="1"/>
        <v>0</v>
      </c>
      <c r="V10" s="91">
        <v>0</v>
      </c>
      <c r="W10" s="91">
        <v>0</v>
      </c>
      <c r="X10" s="91">
        <v>0</v>
      </c>
      <c r="Y10" s="91">
        <v>0</v>
      </c>
      <c r="Z10" s="91">
        <v>538</v>
      </c>
      <c r="AA10" s="92">
        <v>0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</row>
    <row r="11" spans="1:241" ht="32.25" customHeight="1">
      <c r="A11" s="60" t="s">
        <v>31</v>
      </c>
      <c r="B11" s="105">
        <v>5</v>
      </c>
      <c r="C11" s="105">
        <v>4</v>
      </c>
      <c r="D11" s="105">
        <v>74278</v>
      </c>
      <c r="E11" s="105">
        <v>1307</v>
      </c>
      <c r="F11" s="105">
        <v>72971</v>
      </c>
      <c r="G11" s="105">
        <v>0</v>
      </c>
      <c r="H11" s="105">
        <v>72971</v>
      </c>
      <c r="I11" s="105">
        <v>74278</v>
      </c>
      <c r="J11" s="105">
        <v>0</v>
      </c>
      <c r="K11" s="105">
        <v>6138</v>
      </c>
      <c r="L11" s="93">
        <v>18198</v>
      </c>
      <c r="M11" s="93">
        <v>0</v>
      </c>
      <c r="N11" s="93">
        <v>0</v>
      </c>
      <c r="O11" s="93">
        <v>613</v>
      </c>
      <c r="P11" s="93">
        <v>0</v>
      </c>
      <c r="Q11" s="93">
        <v>613</v>
      </c>
      <c r="R11" s="93">
        <v>2567</v>
      </c>
      <c r="S11" s="93">
        <f t="shared" si="0"/>
        <v>1307</v>
      </c>
      <c r="T11" s="93">
        <v>641</v>
      </c>
      <c r="U11" s="94">
        <f t="shared" si="1"/>
        <v>10690</v>
      </c>
      <c r="V11" s="93">
        <v>4705</v>
      </c>
      <c r="W11" s="93">
        <v>5985</v>
      </c>
      <c r="X11" s="93">
        <v>0</v>
      </c>
      <c r="Y11" s="93">
        <v>0</v>
      </c>
      <c r="Z11" s="93">
        <v>7956</v>
      </c>
      <c r="AA11" s="94"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</row>
    <row r="12" spans="1:241" ht="32.25" customHeight="1">
      <c r="A12" s="60" t="s">
        <v>32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f t="shared" si="0"/>
        <v>0</v>
      </c>
      <c r="T12" s="93">
        <v>0</v>
      </c>
      <c r="U12" s="94">
        <f t="shared" si="1"/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4">
        <v>0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</row>
    <row r="13" spans="1:241" ht="32.25" customHeight="1">
      <c r="A13" s="60" t="s">
        <v>33</v>
      </c>
      <c r="B13" s="105">
        <v>5</v>
      </c>
      <c r="C13" s="105">
        <v>5</v>
      </c>
      <c r="D13" s="105">
        <v>21824</v>
      </c>
      <c r="E13" s="105">
        <v>21262</v>
      </c>
      <c r="F13" s="105">
        <v>562</v>
      </c>
      <c r="G13" s="105">
        <v>0</v>
      </c>
      <c r="H13" s="105">
        <v>562</v>
      </c>
      <c r="I13" s="105">
        <v>21824</v>
      </c>
      <c r="J13" s="105">
        <v>0</v>
      </c>
      <c r="K13" s="105">
        <v>17295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f t="shared" si="0"/>
        <v>21262</v>
      </c>
      <c r="T13" s="93">
        <v>0</v>
      </c>
      <c r="U13" s="94">
        <f t="shared" si="1"/>
        <v>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4">
        <v>0</v>
      </c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</row>
    <row r="14" spans="1:241" ht="32.25" customHeight="1">
      <c r="A14" s="62" t="s">
        <v>83</v>
      </c>
      <c r="B14" s="106">
        <v>0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f t="shared" si="0"/>
        <v>0</v>
      </c>
      <c r="T14" s="93">
        <v>0</v>
      </c>
      <c r="U14" s="94">
        <f t="shared" si="1"/>
        <v>0</v>
      </c>
      <c r="V14" s="93">
        <v>0</v>
      </c>
      <c r="W14" s="93">
        <v>0</v>
      </c>
      <c r="X14" s="93">
        <v>0</v>
      </c>
      <c r="Y14" s="93">
        <v>0</v>
      </c>
      <c r="Z14" s="93">
        <v>0</v>
      </c>
      <c r="AA14" s="94">
        <v>0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</row>
    <row r="15" spans="1:241" ht="32.25" customHeight="1">
      <c r="A15" s="60" t="s">
        <v>95</v>
      </c>
      <c r="B15" s="105">
        <v>1</v>
      </c>
      <c r="C15" s="105">
        <v>1</v>
      </c>
      <c r="D15" s="105">
        <v>1131</v>
      </c>
      <c r="E15" s="105">
        <v>1027</v>
      </c>
      <c r="F15" s="105">
        <v>104</v>
      </c>
      <c r="G15" s="105">
        <v>0</v>
      </c>
      <c r="H15" s="105">
        <v>104</v>
      </c>
      <c r="I15" s="105">
        <v>1131</v>
      </c>
      <c r="J15" s="105">
        <v>0</v>
      </c>
      <c r="K15" s="105">
        <v>1009</v>
      </c>
      <c r="L15" s="93"/>
      <c r="M15" s="93"/>
      <c r="N15" s="93"/>
      <c r="O15" s="93"/>
      <c r="P15" s="93"/>
      <c r="Q15" s="93"/>
      <c r="R15" s="93"/>
      <c r="S15" s="93"/>
      <c r="T15" s="93"/>
      <c r="U15" s="94"/>
      <c r="V15" s="93"/>
      <c r="W15" s="93"/>
      <c r="X15" s="93"/>
      <c r="Y15" s="93"/>
      <c r="Z15" s="93"/>
      <c r="AA15" s="94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</row>
    <row r="16" spans="1:241" ht="32.25" customHeight="1" thickBot="1">
      <c r="A16" s="60" t="s">
        <v>96</v>
      </c>
      <c r="B16" s="105">
        <v>0</v>
      </c>
      <c r="C16" s="105">
        <v>0</v>
      </c>
      <c r="D16" s="105">
        <v>16131</v>
      </c>
      <c r="E16" s="105">
        <v>8648</v>
      </c>
      <c r="F16" s="105">
        <v>7483</v>
      </c>
      <c r="G16" s="105">
        <v>0</v>
      </c>
      <c r="H16" s="105">
        <v>7483</v>
      </c>
      <c r="I16" s="105">
        <v>16131</v>
      </c>
      <c r="J16" s="105">
        <v>0</v>
      </c>
      <c r="K16" s="105">
        <v>6978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f>E16</f>
        <v>8648</v>
      </c>
      <c r="T16" s="95">
        <v>0</v>
      </c>
      <c r="U16" s="95">
        <f aca="true" t="shared" si="2" ref="U16:U64">V16+W16</f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</row>
    <row r="17" spans="1:241" ht="32.25" customHeight="1" thickBot="1" thickTop="1">
      <c r="A17" s="60" t="s">
        <v>99</v>
      </c>
      <c r="B17" s="105">
        <v>0</v>
      </c>
      <c r="C17" s="105">
        <v>0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</row>
    <row r="18" spans="1:241" ht="32.25" customHeight="1" thickBot="1" thickTop="1">
      <c r="A18" s="107" t="s">
        <v>85</v>
      </c>
      <c r="B18" s="108">
        <f aca="true" t="shared" si="3" ref="B18:K18">SUM(B5:B17)</f>
        <v>40</v>
      </c>
      <c r="C18" s="108">
        <f t="shared" si="3"/>
        <v>39</v>
      </c>
      <c r="D18" s="108">
        <f t="shared" si="3"/>
        <v>866782</v>
      </c>
      <c r="E18" s="108">
        <f t="shared" si="3"/>
        <v>442477</v>
      </c>
      <c r="F18" s="108">
        <f t="shared" si="3"/>
        <v>424305</v>
      </c>
      <c r="G18" s="108">
        <f t="shared" si="3"/>
        <v>14583</v>
      </c>
      <c r="H18" s="108">
        <f t="shared" si="3"/>
        <v>409722</v>
      </c>
      <c r="I18" s="108">
        <f t="shared" si="3"/>
        <v>866782</v>
      </c>
      <c r="J18" s="108">
        <f t="shared" si="3"/>
        <v>1175</v>
      </c>
      <c r="K18" s="108">
        <f t="shared" si="3"/>
        <v>105978</v>
      </c>
      <c r="L18" s="97">
        <f aca="true" t="shared" si="4" ref="L18:AA18">SUM(L5:L16)</f>
        <v>60343</v>
      </c>
      <c r="M18" s="97">
        <f t="shared" si="4"/>
        <v>3312</v>
      </c>
      <c r="N18" s="97">
        <f t="shared" si="4"/>
        <v>0</v>
      </c>
      <c r="O18" s="97">
        <f t="shared" si="4"/>
        <v>17825</v>
      </c>
      <c r="P18" s="97">
        <f t="shared" si="4"/>
        <v>0</v>
      </c>
      <c r="Q18" s="97">
        <f t="shared" si="4"/>
        <v>17825</v>
      </c>
      <c r="R18" s="97">
        <f t="shared" si="4"/>
        <v>500683</v>
      </c>
      <c r="S18" s="97">
        <f t="shared" si="4"/>
        <v>441450</v>
      </c>
      <c r="T18" s="97">
        <f t="shared" si="4"/>
        <v>90311</v>
      </c>
      <c r="U18" s="97">
        <f t="shared" si="4"/>
        <v>208297</v>
      </c>
      <c r="V18" s="97">
        <f t="shared" si="4"/>
        <v>30879</v>
      </c>
      <c r="W18" s="97">
        <f t="shared" si="4"/>
        <v>177418</v>
      </c>
      <c r="X18" s="97">
        <f t="shared" si="4"/>
        <v>7147</v>
      </c>
      <c r="Y18" s="97">
        <f t="shared" si="4"/>
        <v>0</v>
      </c>
      <c r="Z18" s="97">
        <f t="shared" si="4"/>
        <v>52474</v>
      </c>
      <c r="AA18" s="97">
        <f t="shared" si="4"/>
        <v>7658</v>
      </c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</row>
    <row r="19" spans="1:241" ht="32.25" customHeight="1" thickTop="1">
      <c r="A19" s="60" t="s">
        <v>34</v>
      </c>
      <c r="B19" s="105">
        <v>1</v>
      </c>
      <c r="C19" s="105">
        <v>1</v>
      </c>
      <c r="D19" s="105">
        <v>2007</v>
      </c>
      <c r="E19" s="105">
        <v>1865</v>
      </c>
      <c r="F19" s="105">
        <v>142</v>
      </c>
      <c r="G19" s="105">
        <v>0</v>
      </c>
      <c r="H19" s="105">
        <v>142</v>
      </c>
      <c r="I19" s="105">
        <v>2007</v>
      </c>
      <c r="J19" s="105">
        <v>0</v>
      </c>
      <c r="K19" s="105">
        <v>1232</v>
      </c>
      <c r="L19" s="93">
        <v>54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1113</v>
      </c>
      <c r="S19" s="93">
        <f aca="true" t="shared" si="5" ref="S19:S64">E19</f>
        <v>1865</v>
      </c>
      <c r="T19" s="93">
        <v>667</v>
      </c>
      <c r="U19" s="94">
        <f t="shared" si="2"/>
        <v>19</v>
      </c>
      <c r="V19" s="93">
        <v>19</v>
      </c>
      <c r="W19" s="93">
        <v>0</v>
      </c>
      <c r="X19" s="93">
        <v>0</v>
      </c>
      <c r="Y19" s="93">
        <v>0</v>
      </c>
      <c r="Z19" s="93">
        <v>314</v>
      </c>
      <c r="AA19" s="94">
        <v>0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</row>
    <row r="20" spans="1:241" ht="32.25" customHeight="1">
      <c r="A20" s="60" t="s">
        <v>35</v>
      </c>
      <c r="B20" s="105">
        <v>3</v>
      </c>
      <c r="C20" s="105">
        <v>0</v>
      </c>
      <c r="D20" s="105">
        <v>1825</v>
      </c>
      <c r="E20" s="105">
        <v>735</v>
      </c>
      <c r="F20" s="105">
        <v>1090</v>
      </c>
      <c r="G20" s="105">
        <v>0</v>
      </c>
      <c r="H20" s="105">
        <v>1090</v>
      </c>
      <c r="I20" s="105">
        <v>1825</v>
      </c>
      <c r="J20" s="105">
        <v>0</v>
      </c>
      <c r="K20" s="105">
        <v>1423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f t="shared" si="5"/>
        <v>735</v>
      </c>
      <c r="T20" s="93">
        <v>0</v>
      </c>
      <c r="U20" s="94">
        <f t="shared" si="2"/>
        <v>0</v>
      </c>
      <c r="V20" s="93">
        <v>0</v>
      </c>
      <c r="W20" s="93">
        <v>0</v>
      </c>
      <c r="X20" s="93">
        <v>0</v>
      </c>
      <c r="Y20" s="93">
        <v>0</v>
      </c>
      <c r="Z20" s="93">
        <v>0</v>
      </c>
      <c r="AA20" s="94">
        <v>0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</row>
    <row r="21" spans="1:241" ht="32.25" customHeight="1">
      <c r="A21" s="60" t="s">
        <v>36</v>
      </c>
      <c r="B21" s="105">
        <v>5</v>
      </c>
      <c r="C21" s="105">
        <v>0</v>
      </c>
      <c r="D21" s="105">
        <v>26986</v>
      </c>
      <c r="E21" s="105">
        <v>687</v>
      </c>
      <c r="F21" s="105">
        <v>26299</v>
      </c>
      <c r="G21" s="105">
        <v>0</v>
      </c>
      <c r="H21" s="105">
        <v>26299</v>
      </c>
      <c r="I21" s="105">
        <v>26986</v>
      </c>
      <c r="J21" s="105">
        <v>0</v>
      </c>
      <c r="K21" s="105">
        <v>1726</v>
      </c>
      <c r="L21" s="93">
        <v>49</v>
      </c>
      <c r="M21" s="93">
        <v>0</v>
      </c>
      <c r="N21" s="93">
        <v>0</v>
      </c>
      <c r="O21" s="93">
        <v>504</v>
      </c>
      <c r="P21" s="93">
        <v>444</v>
      </c>
      <c r="Q21" s="93">
        <v>60</v>
      </c>
      <c r="R21" s="93">
        <v>3094</v>
      </c>
      <c r="S21" s="93">
        <f t="shared" si="5"/>
        <v>687</v>
      </c>
      <c r="T21" s="93">
        <v>370</v>
      </c>
      <c r="U21" s="94">
        <f t="shared" si="2"/>
        <v>3129</v>
      </c>
      <c r="V21" s="93">
        <v>3129</v>
      </c>
      <c r="W21" s="93">
        <v>0</v>
      </c>
      <c r="X21" s="93">
        <v>0</v>
      </c>
      <c r="Y21" s="93">
        <v>0</v>
      </c>
      <c r="Z21" s="93">
        <v>0</v>
      </c>
      <c r="AA21" s="94">
        <v>0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</row>
    <row r="22" spans="1:241" ht="32.25" customHeight="1">
      <c r="A22" s="60" t="s">
        <v>37</v>
      </c>
      <c r="B22" s="105">
        <v>1</v>
      </c>
      <c r="C22" s="105">
        <v>1</v>
      </c>
      <c r="D22" s="105">
        <v>9649</v>
      </c>
      <c r="E22" s="105">
        <v>6175</v>
      </c>
      <c r="F22" s="105">
        <v>3474</v>
      </c>
      <c r="G22" s="105">
        <v>0</v>
      </c>
      <c r="H22" s="105">
        <v>3474</v>
      </c>
      <c r="I22" s="105">
        <v>9649</v>
      </c>
      <c r="J22" s="105">
        <v>0</v>
      </c>
      <c r="K22" s="105">
        <v>7894</v>
      </c>
      <c r="L22" s="91">
        <v>2332</v>
      </c>
      <c r="M22" s="91">
        <v>1085</v>
      </c>
      <c r="N22" s="91">
        <v>0</v>
      </c>
      <c r="O22" s="91">
        <v>362</v>
      </c>
      <c r="P22" s="91">
        <v>0</v>
      </c>
      <c r="Q22" s="91">
        <v>362</v>
      </c>
      <c r="R22" s="91">
        <v>1118</v>
      </c>
      <c r="S22" s="91">
        <f t="shared" si="5"/>
        <v>6175</v>
      </c>
      <c r="T22" s="91">
        <v>5211</v>
      </c>
      <c r="U22" s="92">
        <f t="shared" si="2"/>
        <v>19563</v>
      </c>
      <c r="V22" s="91">
        <v>9672</v>
      </c>
      <c r="W22" s="91">
        <v>9891</v>
      </c>
      <c r="X22" s="91">
        <v>0</v>
      </c>
      <c r="Y22" s="91">
        <v>0</v>
      </c>
      <c r="Z22" s="91">
        <v>716</v>
      </c>
      <c r="AA22" s="92">
        <v>0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</row>
    <row r="23" spans="1:241" ht="32.25" customHeight="1">
      <c r="A23" s="60" t="s">
        <v>38</v>
      </c>
      <c r="B23" s="105">
        <v>0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93">
        <v>310</v>
      </c>
      <c r="M23" s="93">
        <v>540</v>
      </c>
      <c r="N23" s="93">
        <v>0</v>
      </c>
      <c r="O23" s="93">
        <v>0</v>
      </c>
      <c r="P23" s="93">
        <v>0</v>
      </c>
      <c r="Q23" s="93">
        <v>0</v>
      </c>
      <c r="R23" s="93">
        <v>8087</v>
      </c>
      <c r="S23" s="93">
        <f t="shared" si="5"/>
        <v>0</v>
      </c>
      <c r="T23" s="93">
        <v>451</v>
      </c>
      <c r="U23" s="94">
        <f t="shared" si="2"/>
        <v>241</v>
      </c>
      <c r="V23" s="93">
        <v>241</v>
      </c>
      <c r="W23" s="93">
        <v>0</v>
      </c>
      <c r="X23" s="93">
        <v>0</v>
      </c>
      <c r="Y23" s="93">
        <v>0</v>
      </c>
      <c r="Z23" s="93">
        <v>0</v>
      </c>
      <c r="AA23" s="94">
        <v>0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</row>
    <row r="24" spans="1:241" ht="32.25" customHeight="1">
      <c r="A24" s="59" t="s">
        <v>39</v>
      </c>
      <c r="B24" s="104">
        <v>3</v>
      </c>
      <c r="C24" s="104">
        <v>3</v>
      </c>
      <c r="D24" s="104">
        <v>6209</v>
      </c>
      <c r="E24" s="104">
        <v>6040</v>
      </c>
      <c r="F24" s="104">
        <v>169</v>
      </c>
      <c r="G24" s="104">
        <v>0</v>
      </c>
      <c r="H24" s="104">
        <v>169</v>
      </c>
      <c r="I24" s="104">
        <v>6209</v>
      </c>
      <c r="J24" s="104">
        <v>0</v>
      </c>
      <c r="K24" s="104">
        <v>3137</v>
      </c>
      <c r="L24" s="93">
        <v>238</v>
      </c>
      <c r="M24" s="93">
        <v>0</v>
      </c>
      <c r="N24" s="93">
        <v>93</v>
      </c>
      <c r="O24" s="93">
        <v>0</v>
      </c>
      <c r="P24" s="93">
        <v>0</v>
      </c>
      <c r="Q24" s="93">
        <v>0</v>
      </c>
      <c r="R24" s="93">
        <v>1558</v>
      </c>
      <c r="S24" s="93">
        <f t="shared" si="5"/>
        <v>6040</v>
      </c>
      <c r="T24" s="93">
        <v>554</v>
      </c>
      <c r="U24" s="94">
        <f t="shared" si="2"/>
        <v>0</v>
      </c>
      <c r="V24" s="93">
        <v>0</v>
      </c>
      <c r="W24" s="93">
        <v>0</v>
      </c>
      <c r="X24" s="93">
        <v>0</v>
      </c>
      <c r="Y24" s="93">
        <v>0</v>
      </c>
      <c r="Z24" s="93">
        <v>0</v>
      </c>
      <c r="AA24" s="94">
        <v>0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</row>
    <row r="25" spans="1:241" ht="32.25" customHeight="1">
      <c r="A25" s="60" t="s">
        <v>40</v>
      </c>
      <c r="B25" s="105">
        <v>0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f t="shared" si="5"/>
        <v>0</v>
      </c>
      <c r="T25" s="91">
        <v>0</v>
      </c>
      <c r="U25" s="92">
        <f t="shared" si="2"/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2">
        <v>0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</row>
    <row r="26" spans="1:241" ht="32.25" customHeight="1">
      <c r="A26" s="60" t="s">
        <v>41</v>
      </c>
      <c r="B26" s="105">
        <v>0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93">
        <v>4571</v>
      </c>
      <c r="M26" s="93">
        <v>0</v>
      </c>
      <c r="N26" s="93">
        <v>0</v>
      </c>
      <c r="O26" s="93">
        <v>1418</v>
      </c>
      <c r="P26" s="93">
        <v>0</v>
      </c>
      <c r="Q26" s="93">
        <v>1418</v>
      </c>
      <c r="R26" s="93">
        <v>10236</v>
      </c>
      <c r="S26" s="93">
        <f t="shared" si="5"/>
        <v>0</v>
      </c>
      <c r="T26" s="93">
        <v>1595</v>
      </c>
      <c r="U26" s="94">
        <f t="shared" si="2"/>
        <v>2051</v>
      </c>
      <c r="V26" s="93">
        <v>2051</v>
      </c>
      <c r="W26" s="93">
        <v>0</v>
      </c>
      <c r="X26" s="93">
        <v>1418</v>
      </c>
      <c r="Y26" s="93">
        <v>115</v>
      </c>
      <c r="Z26" s="93">
        <v>10115</v>
      </c>
      <c r="AA26" s="94">
        <v>0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</row>
    <row r="27" spans="1:241" ht="32.25" customHeight="1">
      <c r="A27" s="60" t="s">
        <v>42</v>
      </c>
      <c r="B27" s="105">
        <v>1</v>
      </c>
      <c r="C27" s="105">
        <v>0</v>
      </c>
      <c r="D27" s="105">
        <v>18378</v>
      </c>
      <c r="E27" s="105">
        <v>4051</v>
      </c>
      <c r="F27" s="105">
        <v>14327</v>
      </c>
      <c r="G27" s="105">
        <v>0</v>
      </c>
      <c r="H27" s="105">
        <v>14327</v>
      </c>
      <c r="I27" s="105">
        <v>18378</v>
      </c>
      <c r="J27" s="105">
        <v>0</v>
      </c>
      <c r="K27" s="105">
        <v>7610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93">
        <f t="shared" si="5"/>
        <v>4051</v>
      </c>
      <c r="T27" s="93">
        <v>0</v>
      </c>
      <c r="U27" s="94">
        <f t="shared" si="2"/>
        <v>0</v>
      </c>
      <c r="V27" s="93">
        <v>0</v>
      </c>
      <c r="W27" s="93">
        <v>0</v>
      </c>
      <c r="X27" s="93">
        <v>0</v>
      </c>
      <c r="Y27" s="93">
        <v>0</v>
      </c>
      <c r="Z27" s="93">
        <v>0</v>
      </c>
      <c r="AA27" s="94">
        <v>0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</row>
    <row r="28" spans="1:241" ht="32.25" customHeight="1">
      <c r="A28" s="62" t="s">
        <v>97</v>
      </c>
      <c r="B28" s="106">
        <v>1</v>
      </c>
      <c r="C28" s="106">
        <v>1</v>
      </c>
      <c r="D28" s="106">
        <v>54018</v>
      </c>
      <c r="E28" s="106">
        <v>52274</v>
      </c>
      <c r="F28" s="106">
        <v>1744</v>
      </c>
      <c r="G28" s="106">
        <v>0</v>
      </c>
      <c r="H28" s="106">
        <v>1744</v>
      </c>
      <c r="I28" s="106">
        <v>54018</v>
      </c>
      <c r="J28" s="106">
        <v>1082</v>
      </c>
      <c r="K28" s="106">
        <v>5949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  <c r="R28" s="93">
        <v>0</v>
      </c>
      <c r="S28" s="93">
        <f t="shared" si="5"/>
        <v>52274</v>
      </c>
      <c r="T28" s="93">
        <v>0</v>
      </c>
      <c r="U28" s="94">
        <f t="shared" si="2"/>
        <v>0</v>
      </c>
      <c r="V28" s="93">
        <v>0</v>
      </c>
      <c r="W28" s="93">
        <v>0</v>
      </c>
      <c r="X28" s="93">
        <v>0</v>
      </c>
      <c r="Y28" s="93">
        <v>0</v>
      </c>
      <c r="Z28" s="93">
        <v>0</v>
      </c>
      <c r="AA28" s="94">
        <v>0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</row>
    <row r="29" spans="1:241" ht="32.25" customHeight="1">
      <c r="A29" s="60" t="s">
        <v>43</v>
      </c>
      <c r="B29" s="105">
        <v>0</v>
      </c>
      <c r="C29" s="105">
        <v>0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93">
        <v>228</v>
      </c>
      <c r="M29" s="93">
        <v>0</v>
      </c>
      <c r="N29" s="93">
        <v>0</v>
      </c>
      <c r="O29" s="93">
        <v>1600</v>
      </c>
      <c r="P29" s="93">
        <v>0</v>
      </c>
      <c r="Q29" s="93">
        <v>1600</v>
      </c>
      <c r="R29" s="93">
        <v>1184</v>
      </c>
      <c r="S29" s="93">
        <f t="shared" si="5"/>
        <v>0</v>
      </c>
      <c r="T29" s="93">
        <v>541</v>
      </c>
      <c r="U29" s="94">
        <f t="shared" si="2"/>
        <v>1076</v>
      </c>
      <c r="V29" s="93">
        <v>0</v>
      </c>
      <c r="W29" s="93">
        <v>1076</v>
      </c>
      <c r="X29" s="93">
        <v>0</v>
      </c>
      <c r="Y29" s="93">
        <v>98</v>
      </c>
      <c r="Z29" s="93">
        <v>0</v>
      </c>
      <c r="AA29" s="94">
        <v>0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</row>
    <row r="30" spans="1:241" ht="32.25" customHeight="1">
      <c r="A30" s="60" t="s">
        <v>44</v>
      </c>
      <c r="B30" s="105">
        <v>2</v>
      </c>
      <c r="C30" s="105">
        <v>0</v>
      </c>
      <c r="D30" s="105">
        <v>2596</v>
      </c>
      <c r="E30" s="105">
        <v>2240</v>
      </c>
      <c r="F30" s="105">
        <v>356</v>
      </c>
      <c r="G30" s="105">
        <v>0</v>
      </c>
      <c r="H30" s="105">
        <v>356</v>
      </c>
      <c r="I30" s="105">
        <v>2596</v>
      </c>
      <c r="J30" s="105">
        <v>0</v>
      </c>
      <c r="K30" s="105">
        <v>436</v>
      </c>
      <c r="L30" s="91">
        <v>146</v>
      </c>
      <c r="M30" s="91">
        <v>0</v>
      </c>
      <c r="N30" s="91">
        <v>0</v>
      </c>
      <c r="O30" s="91">
        <v>11726</v>
      </c>
      <c r="P30" s="91">
        <v>0</v>
      </c>
      <c r="Q30" s="91">
        <v>11726</v>
      </c>
      <c r="R30" s="91">
        <v>796</v>
      </c>
      <c r="S30" s="91">
        <f t="shared" si="5"/>
        <v>2240</v>
      </c>
      <c r="T30" s="91">
        <v>596</v>
      </c>
      <c r="U30" s="92">
        <f t="shared" si="2"/>
        <v>730</v>
      </c>
      <c r="V30" s="91">
        <v>730</v>
      </c>
      <c r="W30" s="91">
        <v>0</v>
      </c>
      <c r="X30" s="91">
        <v>250</v>
      </c>
      <c r="Y30" s="91">
        <v>10407</v>
      </c>
      <c r="Z30" s="91">
        <v>0</v>
      </c>
      <c r="AA30" s="92">
        <v>0</v>
      </c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</row>
    <row r="31" spans="1:241" ht="32.25" customHeight="1">
      <c r="A31" s="60" t="s">
        <v>45</v>
      </c>
      <c r="B31" s="105">
        <v>0</v>
      </c>
      <c r="C31" s="105"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93">
        <v>24</v>
      </c>
      <c r="M31" s="93">
        <v>1748</v>
      </c>
      <c r="N31" s="93">
        <v>0</v>
      </c>
      <c r="O31" s="93">
        <v>0</v>
      </c>
      <c r="P31" s="93">
        <v>0</v>
      </c>
      <c r="Q31" s="93">
        <v>0</v>
      </c>
      <c r="R31" s="93">
        <v>1104</v>
      </c>
      <c r="S31" s="93">
        <f t="shared" si="5"/>
        <v>0</v>
      </c>
      <c r="T31" s="93">
        <v>899</v>
      </c>
      <c r="U31" s="94">
        <f t="shared" si="2"/>
        <v>0</v>
      </c>
      <c r="V31" s="93">
        <v>0</v>
      </c>
      <c r="W31" s="93">
        <v>0</v>
      </c>
      <c r="X31" s="93">
        <v>0</v>
      </c>
      <c r="Y31" s="93">
        <v>0</v>
      </c>
      <c r="Z31" s="93">
        <v>0</v>
      </c>
      <c r="AA31" s="94">
        <v>0</v>
      </c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</row>
    <row r="32" spans="1:241" ht="32.25" customHeight="1">
      <c r="A32" s="60" t="s">
        <v>46</v>
      </c>
      <c r="B32" s="105">
        <v>6</v>
      </c>
      <c r="C32" s="105">
        <v>4</v>
      </c>
      <c r="D32" s="105">
        <v>46399</v>
      </c>
      <c r="E32" s="105">
        <v>44269</v>
      </c>
      <c r="F32" s="105">
        <v>2130</v>
      </c>
      <c r="G32" s="105">
        <v>0</v>
      </c>
      <c r="H32" s="105">
        <v>2130</v>
      </c>
      <c r="I32" s="105">
        <v>46399</v>
      </c>
      <c r="J32" s="105">
        <v>0</v>
      </c>
      <c r="K32" s="105">
        <v>32675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93">
        <f t="shared" si="5"/>
        <v>44269</v>
      </c>
      <c r="T32" s="93">
        <v>0</v>
      </c>
      <c r="U32" s="94">
        <f t="shared" si="2"/>
        <v>0</v>
      </c>
      <c r="V32" s="93">
        <v>0</v>
      </c>
      <c r="W32" s="93">
        <v>0</v>
      </c>
      <c r="X32" s="93">
        <v>0</v>
      </c>
      <c r="Y32" s="93">
        <v>0</v>
      </c>
      <c r="Z32" s="93">
        <v>0</v>
      </c>
      <c r="AA32" s="94">
        <v>0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</row>
    <row r="33" spans="1:241" ht="32.25" customHeight="1">
      <c r="A33" s="60" t="s">
        <v>47</v>
      </c>
      <c r="B33" s="105">
        <v>0</v>
      </c>
      <c r="C33" s="105">
        <v>0</v>
      </c>
      <c r="D33" s="105">
        <v>0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93">
        <f t="shared" si="5"/>
        <v>0</v>
      </c>
      <c r="T33" s="93">
        <v>0</v>
      </c>
      <c r="U33" s="94">
        <f t="shared" si="2"/>
        <v>0</v>
      </c>
      <c r="V33" s="93">
        <v>0</v>
      </c>
      <c r="W33" s="93">
        <v>0</v>
      </c>
      <c r="X33" s="93">
        <v>0</v>
      </c>
      <c r="Y33" s="93">
        <v>0</v>
      </c>
      <c r="Z33" s="93">
        <v>0</v>
      </c>
      <c r="AA33" s="94">
        <v>0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</row>
    <row r="34" spans="1:241" ht="32.25" customHeight="1">
      <c r="A34" s="59" t="s">
        <v>48</v>
      </c>
      <c r="B34" s="104">
        <v>0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93">
        <v>17</v>
      </c>
      <c r="M34" s="93">
        <v>1</v>
      </c>
      <c r="N34" s="93">
        <v>0</v>
      </c>
      <c r="O34" s="93">
        <v>3551</v>
      </c>
      <c r="P34" s="93">
        <v>3551</v>
      </c>
      <c r="Q34" s="93">
        <v>0</v>
      </c>
      <c r="R34" s="93">
        <v>5476</v>
      </c>
      <c r="S34" s="93">
        <f t="shared" si="5"/>
        <v>0</v>
      </c>
      <c r="T34" s="93">
        <v>829</v>
      </c>
      <c r="U34" s="94">
        <f t="shared" si="2"/>
        <v>420</v>
      </c>
      <c r="V34" s="93">
        <v>420</v>
      </c>
      <c r="W34" s="93">
        <v>0</v>
      </c>
      <c r="X34" s="93">
        <v>3079</v>
      </c>
      <c r="Y34" s="93">
        <v>0</v>
      </c>
      <c r="Z34" s="93">
        <v>2009</v>
      </c>
      <c r="AA34" s="94">
        <v>0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</row>
    <row r="35" spans="1:241" ht="32.25" customHeight="1">
      <c r="A35" s="60" t="s">
        <v>49</v>
      </c>
      <c r="B35" s="105">
        <v>0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91">
        <v>139</v>
      </c>
      <c r="M35" s="91">
        <v>122</v>
      </c>
      <c r="N35" s="91">
        <v>0</v>
      </c>
      <c r="O35" s="91">
        <v>5000</v>
      </c>
      <c r="P35" s="91">
        <v>0</v>
      </c>
      <c r="Q35" s="91">
        <v>5000</v>
      </c>
      <c r="R35" s="91">
        <v>19007</v>
      </c>
      <c r="S35" s="91">
        <f t="shared" si="5"/>
        <v>0</v>
      </c>
      <c r="T35" s="91">
        <v>6916</v>
      </c>
      <c r="U35" s="92">
        <f t="shared" si="2"/>
        <v>14895</v>
      </c>
      <c r="V35" s="91">
        <v>14895</v>
      </c>
      <c r="W35" s="91">
        <v>0</v>
      </c>
      <c r="X35" s="91">
        <v>31</v>
      </c>
      <c r="Y35" s="91">
        <v>0</v>
      </c>
      <c r="Z35" s="91">
        <v>1200</v>
      </c>
      <c r="AA35" s="92">
        <v>0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</row>
    <row r="36" spans="1:241" ht="32.25" customHeight="1">
      <c r="A36" s="60" t="s">
        <v>50</v>
      </c>
      <c r="B36" s="105">
        <v>0</v>
      </c>
      <c r="C36" s="105">
        <v>0</v>
      </c>
      <c r="D36" s="105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f t="shared" si="5"/>
        <v>0</v>
      </c>
      <c r="T36" s="93">
        <v>0</v>
      </c>
      <c r="U36" s="94">
        <f t="shared" si="2"/>
        <v>0</v>
      </c>
      <c r="V36" s="93">
        <v>0</v>
      </c>
      <c r="W36" s="93">
        <v>0</v>
      </c>
      <c r="X36" s="93">
        <v>0</v>
      </c>
      <c r="Y36" s="93">
        <v>0</v>
      </c>
      <c r="Z36" s="93">
        <v>0</v>
      </c>
      <c r="AA36" s="94">
        <v>0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</row>
    <row r="37" spans="1:241" ht="32.25" customHeight="1">
      <c r="A37" s="60" t="s">
        <v>51</v>
      </c>
      <c r="B37" s="105">
        <v>1</v>
      </c>
      <c r="C37" s="105">
        <v>0</v>
      </c>
      <c r="D37" s="105">
        <v>49839</v>
      </c>
      <c r="E37" s="105">
        <v>26272</v>
      </c>
      <c r="F37" s="105">
        <v>23567</v>
      </c>
      <c r="G37" s="105">
        <v>0</v>
      </c>
      <c r="H37" s="105">
        <v>23567</v>
      </c>
      <c r="I37" s="105">
        <v>49839</v>
      </c>
      <c r="J37" s="105">
        <v>0</v>
      </c>
      <c r="K37" s="105">
        <v>655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93">
        <f t="shared" si="5"/>
        <v>26272</v>
      </c>
      <c r="T37" s="93">
        <v>0</v>
      </c>
      <c r="U37" s="94">
        <f t="shared" si="2"/>
        <v>0</v>
      </c>
      <c r="V37" s="93">
        <v>0</v>
      </c>
      <c r="W37" s="93">
        <v>0</v>
      </c>
      <c r="X37" s="93">
        <v>0</v>
      </c>
      <c r="Y37" s="93">
        <v>0</v>
      </c>
      <c r="Z37" s="93">
        <v>0</v>
      </c>
      <c r="AA37" s="94">
        <v>0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</row>
    <row r="38" spans="1:241" ht="32.25" customHeight="1">
      <c r="A38" s="62" t="s">
        <v>52</v>
      </c>
      <c r="B38" s="106">
        <v>0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93">
        <f t="shared" si="5"/>
        <v>0</v>
      </c>
      <c r="T38" s="93">
        <v>0</v>
      </c>
      <c r="U38" s="94">
        <f t="shared" si="2"/>
        <v>0</v>
      </c>
      <c r="V38" s="93">
        <v>0</v>
      </c>
      <c r="W38" s="93">
        <v>0</v>
      </c>
      <c r="X38" s="93">
        <v>0</v>
      </c>
      <c r="Y38" s="93">
        <v>0</v>
      </c>
      <c r="Z38" s="93">
        <v>0</v>
      </c>
      <c r="AA38" s="94">
        <v>0</v>
      </c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</row>
    <row r="39" spans="1:241" ht="32.25" customHeight="1">
      <c r="A39" s="60" t="s">
        <v>98</v>
      </c>
      <c r="B39" s="105">
        <v>2</v>
      </c>
      <c r="C39" s="105">
        <v>1</v>
      </c>
      <c r="D39" s="105">
        <v>177</v>
      </c>
      <c r="E39" s="105">
        <v>151</v>
      </c>
      <c r="F39" s="105">
        <v>26</v>
      </c>
      <c r="G39" s="105">
        <v>0</v>
      </c>
      <c r="H39" s="105">
        <v>26</v>
      </c>
      <c r="I39" s="105">
        <v>177</v>
      </c>
      <c r="J39" s="105">
        <v>0</v>
      </c>
      <c r="K39" s="105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f t="shared" si="5"/>
        <v>151</v>
      </c>
      <c r="T39" s="93">
        <v>0</v>
      </c>
      <c r="U39" s="94">
        <f t="shared" si="2"/>
        <v>0</v>
      </c>
      <c r="V39" s="93">
        <v>0</v>
      </c>
      <c r="W39" s="93">
        <v>0</v>
      </c>
      <c r="X39" s="93">
        <v>0</v>
      </c>
      <c r="Y39" s="93">
        <v>0</v>
      </c>
      <c r="Z39" s="93">
        <v>0</v>
      </c>
      <c r="AA39" s="94">
        <v>0</v>
      </c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</row>
    <row r="40" spans="1:241" ht="32.25" customHeight="1">
      <c r="A40" s="60" t="s">
        <v>53</v>
      </c>
      <c r="B40" s="105">
        <v>0</v>
      </c>
      <c r="C40" s="105">
        <v>0</v>
      </c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  <c r="R40" s="91">
        <v>0</v>
      </c>
      <c r="S40" s="91">
        <f t="shared" si="5"/>
        <v>0</v>
      </c>
      <c r="T40" s="91">
        <v>0</v>
      </c>
      <c r="U40" s="92">
        <f t="shared" si="2"/>
        <v>0</v>
      </c>
      <c r="V40" s="91">
        <v>0</v>
      </c>
      <c r="W40" s="91">
        <v>0</v>
      </c>
      <c r="X40" s="91">
        <v>0</v>
      </c>
      <c r="Y40" s="91">
        <v>0</v>
      </c>
      <c r="Z40" s="91">
        <v>0</v>
      </c>
      <c r="AA40" s="92">
        <v>0</v>
      </c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</row>
    <row r="41" spans="1:241" ht="32.25" customHeight="1">
      <c r="A41" s="60" t="s">
        <v>54</v>
      </c>
      <c r="B41" s="105">
        <v>0</v>
      </c>
      <c r="C41" s="105">
        <v>0</v>
      </c>
      <c r="D41" s="105">
        <v>0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93">
        <v>3957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6046</v>
      </c>
      <c r="S41" s="93">
        <f t="shared" si="5"/>
        <v>0</v>
      </c>
      <c r="T41" s="93">
        <v>371</v>
      </c>
      <c r="U41" s="94">
        <f t="shared" si="2"/>
        <v>0</v>
      </c>
      <c r="V41" s="93">
        <v>0</v>
      </c>
      <c r="W41" s="93">
        <v>0</v>
      </c>
      <c r="X41" s="93">
        <v>0</v>
      </c>
      <c r="Y41" s="93">
        <v>1950</v>
      </c>
      <c r="Z41" s="93">
        <v>0</v>
      </c>
      <c r="AA41" s="94">
        <v>0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</row>
    <row r="42" spans="1:241" ht="32.25" customHeight="1">
      <c r="A42" s="60" t="s">
        <v>55</v>
      </c>
      <c r="B42" s="105">
        <v>0</v>
      </c>
      <c r="C42" s="105">
        <v>0</v>
      </c>
      <c r="D42" s="105">
        <v>0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93">
        <f t="shared" si="5"/>
        <v>0</v>
      </c>
      <c r="T42" s="93">
        <v>0</v>
      </c>
      <c r="U42" s="94">
        <f t="shared" si="2"/>
        <v>0</v>
      </c>
      <c r="V42" s="93">
        <v>0</v>
      </c>
      <c r="W42" s="93">
        <v>0</v>
      </c>
      <c r="X42" s="93">
        <v>0</v>
      </c>
      <c r="Y42" s="93">
        <v>0</v>
      </c>
      <c r="Z42" s="93">
        <v>0</v>
      </c>
      <c r="AA42" s="94">
        <v>0</v>
      </c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</row>
    <row r="43" spans="1:241" ht="32.25" customHeight="1">
      <c r="A43" s="60" t="s">
        <v>56</v>
      </c>
      <c r="B43" s="105">
        <v>0</v>
      </c>
      <c r="C43" s="105">
        <v>0</v>
      </c>
      <c r="D43" s="105">
        <v>0</v>
      </c>
      <c r="E43" s="105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v>0</v>
      </c>
      <c r="K43" s="105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f t="shared" si="5"/>
        <v>0</v>
      </c>
      <c r="T43" s="93">
        <v>0</v>
      </c>
      <c r="U43" s="94">
        <f t="shared" si="2"/>
        <v>0</v>
      </c>
      <c r="V43" s="93">
        <v>0</v>
      </c>
      <c r="W43" s="93">
        <v>0</v>
      </c>
      <c r="X43" s="93">
        <v>0</v>
      </c>
      <c r="Y43" s="93">
        <v>0</v>
      </c>
      <c r="Z43" s="93">
        <v>0</v>
      </c>
      <c r="AA43" s="94">
        <v>0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</row>
    <row r="44" spans="1:241" ht="32.25" customHeight="1">
      <c r="A44" s="59" t="s">
        <v>57</v>
      </c>
      <c r="B44" s="104">
        <v>0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93">
        <v>12</v>
      </c>
      <c r="M44" s="93">
        <v>0</v>
      </c>
      <c r="N44" s="93">
        <v>0</v>
      </c>
      <c r="O44" s="93">
        <v>753</v>
      </c>
      <c r="P44" s="93">
        <v>0</v>
      </c>
      <c r="Q44" s="93">
        <v>753</v>
      </c>
      <c r="R44" s="93">
        <v>42</v>
      </c>
      <c r="S44" s="93">
        <f t="shared" si="5"/>
        <v>0</v>
      </c>
      <c r="T44" s="93">
        <v>540</v>
      </c>
      <c r="U44" s="94">
        <f t="shared" si="2"/>
        <v>216</v>
      </c>
      <c r="V44" s="93">
        <v>216</v>
      </c>
      <c r="W44" s="93">
        <v>0</v>
      </c>
      <c r="X44" s="93">
        <v>0</v>
      </c>
      <c r="Y44" s="93">
        <v>0</v>
      </c>
      <c r="Z44" s="93">
        <v>0</v>
      </c>
      <c r="AA44" s="94">
        <v>0</v>
      </c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</row>
    <row r="45" spans="1:241" ht="32.25" customHeight="1">
      <c r="A45" s="60" t="s">
        <v>58</v>
      </c>
      <c r="B45" s="105">
        <v>0</v>
      </c>
      <c r="C45" s="105">
        <v>0</v>
      </c>
      <c r="D45" s="105">
        <v>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91">
        <v>6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77524</v>
      </c>
      <c r="S45" s="91">
        <f t="shared" si="5"/>
        <v>0</v>
      </c>
      <c r="T45" s="91">
        <v>614</v>
      </c>
      <c r="U45" s="92">
        <f t="shared" si="2"/>
        <v>118</v>
      </c>
      <c r="V45" s="91">
        <v>118</v>
      </c>
      <c r="W45" s="91">
        <v>0</v>
      </c>
      <c r="X45" s="91">
        <v>700</v>
      </c>
      <c r="Y45" s="91">
        <v>0</v>
      </c>
      <c r="Z45" s="91">
        <v>0</v>
      </c>
      <c r="AA45" s="92">
        <v>0</v>
      </c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</row>
    <row r="46" spans="1:241" ht="32.25" customHeight="1">
      <c r="A46" s="60" t="s">
        <v>59</v>
      </c>
      <c r="B46" s="105">
        <v>1</v>
      </c>
      <c r="C46" s="105">
        <v>1</v>
      </c>
      <c r="D46" s="105">
        <v>80943</v>
      </c>
      <c r="E46" s="105">
        <v>80766</v>
      </c>
      <c r="F46" s="105">
        <v>177</v>
      </c>
      <c r="G46" s="105">
        <v>0</v>
      </c>
      <c r="H46" s="105">
        <v>177</v>
      </c>
      <c r="I46" s="105">
        <v>80943</v>
      </c>
      <c r="J46" s="105">
        <v>0</v>
      </c>
      <c r="K46" s="105">
        <v>6</v>
      </c>
      <c r="L46" s="93">
        <v>532</v>
      </c>
      <c r="M46" s="93">
        <v>0</v>
      </c>
      <c r="N46" s="93">
        <v>0</v>
      </c>
      <c r="O46" s="93">
        <v>25257</v>
      </c>
      <c r="P46" s="93">
        <v>0</v>
      </c>
      <c r="Q46" s="93">
        <v>25257</v>
      </c>
      <c r="R46" s="93">
        <v>251</v>
      </c>
      <c r="S46" s="93">
        <f t="shared" si="5"/>
        <v>80766</v>
      </c>
      <c r="T46" s="93">
        <v>1984</v>
      </c>
      <c r="U46" s="94">
        <f t="shared" si="2"/>
        <v>1626</v>
      </c>
      <c r="V46" s="93">
        <v>1626</v>
      </c>
      <c r="W46" s="93">
        <v>0</v>
      </c>
      <c r="X46" s="93">
        <v>21000</v>
      </c>
      <c r="Y46" s="93">
        <v>70</v>
      </c>
      <c r="Z46" s="93">
        <v>0</v>
      </c>
      <c r="AA46" s="94">
        <v>1094</v>
      </c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</row>
    <row r="47" spans="1:241" ht="32.25" customHeight="1">
      <c r="A47" s="60" t="s">
        <v>60</v>
      </c>
      <c r="B47" s="105">
        <v>0</v>
      </c>
      <c r="C47" s="105">
        <v>0</v>
      </c>
      <c r="D47" s="105">
        <v>0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5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93">
        <f t="shared" si="5"/>
        <v>0</v>
      </c>
      <c r="T47" s="93">
        <v>0</v>
      </c>
      <c r="U47" s="94">
        <f t="shared" si="2"/>
        <v>0</v>
      </c>
      <c r="V47" s="93">
        <v>0</v>
      </c>
      <c r="W47" s="93">
        <v>0</v>
      </c>
      <c r="X47" s="93">
        <v>0</v>
      </c>
      <c r="Y47" s="93">
        <v>0</v>
      </c>
      <c r="Z47" s="93">
        <v>0</v>
      </c>
      <c r="AA47" s="94">
        <v>0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</row>
    <row r="48" spans="1:241" ht="32.25" customHeight="1">
      <c r="A48" s="62" t="s">
        <v>61</v>
      </c>
      <c r="B48" s="106">
        <v>2</v>
      </c>
      <c r="C48" s="106">
        <v>0</v>
      </c>
      <c r="D48" s="106">
        <v>32947</v>
      </c>
      <c r="E48" s="106">
        <v>524</v>
      </c>
      <c r="F48" s="106">
        <v>32423</v>
      </c>
      <c r="G48" s="106">
        <v>0</v>
      </c>
      <c r="H48" s="106">
        <v>32423</v>
      </c>
      <c r="I48" s="106">
        <v>32947</v>
      </c>
      <c r="J48" s="106">
        <v>0</v>
      </c>
      <c r="K48" s="106">
        <v>701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f t="shared" si="5"/>
        <v>524</v>
      </c>
      <c r="T48" s="93">
        <v>0</v>
      </c>
      <c r="U48" s="94">
        <f t="shared" si="2"/>
        <v>0</v>
      </c>
      <c r="V48" s="93">
        <v>0</v>
      </c>
      <c r="W48" s="93">
        <v>0</v>
      </c>
      <c r="X48" s="93">
        <v>0</v>
      </c>
      <c r="Y48" s="93">
        <v>0</v>
      </c>
      <c r="Z48" s="93">
        <v>0</v>
      </c>
      <c r="AA48" s="94">
        <v>0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</row>
    <row r="49" spans="1:241" ht="32.25" customHeight="1">
      <c r="A49" s="60" t="s">
        <v>62</v>
      </c>
      <c r="B49" s="105">
        <v>0</v>
      </c>
      <c r="C49" s="105">
        <v>0</v>
      </c>
      <c r="D49" s="105">
        <v>0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98">
        <v>22611</v>
      </c>
      <c r="M49" s="98">
        <v>0</v>
      </c>
      <c r="N49" s="98">
        <v>0</v>
      </c>
      <c r="O49" s="98">
        <v>1327</v>
      </c>
      <c r="P49" s="98">
        <v>42</v>
      </c>
      <c r="Q49" s="98">
        <v>1285</v>
      </c>
      <c r="R49" s="98">
        <v>36040</v>
      </c>
      <c r="S49" s="98">
        <f t="shared" si="5"/>
        <v>0</v>
      </c>
      <c r="T49" s="98">
        <v>4599</v>
      </c>
      <c r="U49" s="99">
        <f t="shared" si="2"/>
        <v>1355</v>
      </c>
      <c r="V49" s="98">
        <v>1355</v>
      </c>
      <c r="W49" s="98">
        <v>0</v>
      </c>
      <c r="X49" s="98">
        <v>870</v>
      </c>
      <c r="Y49" s="98">
        <v>50091</v>
      </c>
      <c r="Z49" s="98">
        <v>2170</v>
      </c>
      <c r="AA49" s="99">
        <v>0</v>
      </c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</row>
    <row r="50" spans="1:241" ht="32.25" customHeight="1">
      <c r="A50" s="60" t="s">
        <v>63</v>
      </c>
      <c r="B50" s="105">
        <v>0</v>
      </c>
      <c r="C50" s="105">
        <v>0</v>
      </c>
      <c r="D50" s="105">
        <v>0</v>
      </c>
      <c r="E50" s="105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f t="shared" si="5"/>
        <v>0</v>
      </c>
      <c r="T50" s="91">
        <v>0</v>
      </c>
      <c r="U50" s="92">
        <f t="shared" si="2"/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2">
        <v>0</v>
      </c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</row>
    <row r="51" spans="1:241" ht="32.25" customHeight="1">
      <c r="A51" s="60" t="s">
        <v>64</v>
      </c>
      <c r="B51" s="105">
        <v>0</v>
      </c>
      <c r="C51" s="105">
        <v>0</v>
      </c>
      <c r="D51" s="105">
        <v>0</v>
      </c>
      <c r="E51" s="105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93">
        <f t="shared" si="5"/>
        <v>0</v>
      </c>
      <c r="T51" s="93">
        <v>0</v>
      </c>
      <c r="U51" s="94">
        <f t="shared" si="2"/>
        <v>0</v>
      </c>
      <c r="V51" s="93">
        <v>0</v>
      </c>
      <c r="W51" s="93">
        <v>0</v>
      </c>
      <c r="X51" s="93">
        <v>0</v>
      </c>
      <c r="Y51" s="93">
        <v>0</v>
      </c>
      <c r="Z51" s="93">
        <v>0</v>
      </c>
      <c r="AA51" s="94">
        <v>0</v>
      </c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</row>
    <row r="52" spans="1:241" ht="32.25" customHeight="1">
      <c r="A52" s="60" t="s">
        <v>65</v>
      </c>
      <c r="B52" s="105">
        <v>0</v>
      </c>
      <c r="C52" s="105">
        <v>0</v>
      </c>
      <c r="D52" s="105">
        <v>0</v>
      </c>
      <c r="E52" s="105">
        <v>0</v>
      </c>
      <c r="F52" s="105">
        <v>0</v>
      </c>
      <c r="G52" s="105">
        <v>0</v>
      </c>
      <c r="H52" s="105">
        <v>0</v>
      </c>
      <c r="I52" s="105">
        <v>0</v>
      </c>
      <c r="J52" s="105">
        <v>0</v>
      </c>
      <c r="K52" s="105">
        <v>0</v>
      </c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f t="shared" si="5"/>
        <v>0</v>
      </c>
      <c r="T52" s="93">
        <v>0</v>
      </c>
      <c r="U52" s="94">
        <f t="shared" si="2"/>
        <v>0</v>
      </c>
      <c r="V52" s="93">
        <v>0</v>
      </c>
      <c r="W52" s="93">
        <v>0</v>
      </c>
      <c r="X52" s="93">
        <v>0</v>
      </c>
      <c r="Y52" s="93">
        <v>0</v>
      </c>
      <c r="Z52" s="93">
        <v>0</v>
      </c>
      <c r="AA52" s="94">
        <v>0</v>
      </c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</row>
    <row r="53" spans="1:241" ht="32.25" customHeight="1">
      <c r="A53" s="60" t="s">
        <v>66</v>
      </c>
      <c r="B53" s="105">
        <v>0</v>
      </c>
      <c r="C53" s="105">
        <v>0</v>
      </c>
      <c r="D53" s="105">
        <v>0</v>
      </c>
      <c r="E53" s="105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93">
        <f t="shared" si="5"/>
        <v>0</v>
      </c>
      <c r="T53" s="93">
        <v>0</v>
      </c>
      <c r="U53" s="94">
        <f t="shared" si="2"/>
        <v>0</v>
      </c>
      <c r="V53" s="93">
        <v>0</v>
      </c>
      <c r="W53" s="93">
        <v>0</v>
      </c>
      <c r="X53" s="93">
        <v>0</v>
      </c>
      <c r="Y53" s="93">
        <v>0</v>
      </c>
      <c r="Z53" s="93">
        <v>0</v>
      </c>
      <c r="AA53" s="94">
        <v>0</v>
      </c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</row>
    <row r="54" spans="1:241" ht="32.25" customHeight="1">
      <c r="A54" s="59" t="s">
        <v>67</v>
      </c>
      <c r="B54" s="104">
        <v>0</v>
      </c>
      <c r="C54" s="104">
        <v>0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93">
        <v>18</v>
      </c>
      <c r="M54" s="93">
        <v>0</v>
      </c>
      <c r="N54" s="93">
        <v>0</v>
      </c>
      <c r="O54" s="93">
        <v>481</v>
      </c>
      <c r="P54" s="93">
        <v>481</v>
      </c>
      <c r="Q54" s="93">
        <v>0</v>
      </c>
      <c r="R54" s="93">
        <v>212</v>
      </c>
      <c r="S54" s="93">
        <f t="shared" si="5"/>
        <v>0</v>
      </c>
      <c r="T54" s="93">
        <v>454</v>
      </c>
      <c r="U54" s="94">
        <f t="shared" si="2"/>
        <v>226</v>
      </c>
      <c r="V54" s="93">
        <v>226</v>
      </c>
      <c r="W54" s="93">
        <v>0</v>
      </c>
      <c r="X54" s="93">
        <v>0</v>
      </c>
      <c r="Y54" s="93">
        <v>0</v>
      </c>
      <c r="Z54" s="93">
        <v>0</v>
      </c>
      <c r="AA54" s="94">
        <v>0</v>
      </c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</row>
    <row r="55" spans="1:241" ht="32.25" customHeight="1">
      <c r="A55" s="60" t="s">
        <v>68</v>
      </c>
      <c r="B55" s="105">
        <v>0</v>
      </c>
      <c r="C55" s="105">
        <v>0</v>
      </c>
      <c r="D55" s="105">
        <v>0</v>
      </c>
      <c r="E55" s="105">
        <v>0</v>
      </c>
      <c r="F55" s="105">
        <v>0</v>
      </c>
      <c r="G55" s="105">
        <v>0</v>
      </c>
      <c r="H55" s="105">
        <v>0</v>
      </c>
      <c r="I55" s="105">
        <v>0</v>
      </c>
      <c r="J55" s="105">
        <v>0</v>
      </c>
      <c r="K55" s="105">
        <v>0</v>
      </c>
      <c r="L55" s="91">
        <v>0</v>
      </c>
      <c r="M55" s="91">
        <v>0</v>
      </c>
      <c r="N55" s="91">
        <v>0</v>
      </c>
      <c r="O55" s="91">
        <v>0</v>
      </c>
      <c r="P55" s="91">
        <v>0</v>
      </c>
      <c r="Q55" s="91">
        <v>0</v>
      </c>
      <c r="R55" s="91">
        <v>0</v>
      </c>
      <c r="S55" s="91">
        <f t="shared" si="5"/>
        <v>0</v>
      </c>
      <c r="T55" s="91">
        <v>0</v>
      </c>
      <c r="U55" s="92">
        <f t="shared" si="2"/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2">
        <v>0</v>
      </c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</row>
    <row r="56" spans="1:241" ht="32.25" customHeight="1">
      <c r="A56" s="60" t="s">
        <v>69</v>
      </c>
      <c r="B56" s="105">
        <v>0</v>
      </c>
      <c r="C56" s="105">
        <v>0</v>
      </c>
      <c r="D56" s="105">
        <v>0</v>
      </c>
      <c r="E56" s="105">
        <v>0</v>
      </c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105">
        <v>0</v>
      </c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f t="shared" si="5"/>
        <v>0</v>
      </c>
      <c r="T56" s="93">
        <v>0</v>
      </c>
      <c r="U56" s="94">
        <f t="shared" si="2"/>
        <v>0</v>
      </c>
      <c r="V56" s="93">
        <v>0</v>
      </c>
      <c r="W56" s="93">
        <v>0</v>
      </c>
      <c r="X56" s="93">
        <v>0</v>
      </c>
      <c r="Y56" s="93">
        <v>0</v>
      </c>
      <c r="Z56" s="93">
        <v>0</v>
      </c>
      <c r="AA56" s="94">
        <v>0</v>
      </c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</row>
    <row r="57" spans="1:241" ht="32.25" customHeight="1">
      <c r="A57" s="60" t="s">
        <v>70</v>
      </c>
      <c r="B57" s="105">
        <v>0</v>
      </c>
      <c r="C57" s="105">
        <v>0</v>
      </c>
      <c r="D57" s="105">
        <v>0</v>
      </c>
      <c r="E57" s="105">
        <v>0</v>
      </c>
      <c r="F57" s="105">
        <v>0</v>
      </c>
      <c r="G57" s="105">
        <v>0</v>
      </c>
      <c r="H57" s="105">
        <v>0</v>
      </c>
      <c r="I57" s="105">
        <v>0</v>
      </c>
      <c r="J57" s="105">
        <v>0</v>
      </c>
      <c r="K57" s="105">
        <v>0</v>
      </c>
      <c r="L57" s="93">
        <v>0</v>
      </c>
      <c r="M57" s="93">
        <v>0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3">
        <f t="shared" si="5"/>
        <v>0</v>
      </c>
      <c r="T57" s="93">
        <v>0</v>
      </c>
      <c r="U57" s="94">
        <f t="shared" si="2"/>
        <v>0</v>
      </c>
      <c r="V57" s="93">
        <v>0</v>
      </c>
      <c r="W57" s="93">
        <v>0</v>
      </c>
      <c r="X57" s="93">
        <v>0</v>
      </c>
      <c r="Y57" s="93">
        <v>0</v>
      </c>
      <c r="Z57" s="93">
        <v>0</v>
      </c>
      <c r="AA57" s="94">
        <v>0</v>
      </c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</row>
    <row r="58" spans="1:241" ht="32.25" customHeight="1">
      <c r="A58" s="62" t="s">
        <v>71</v>
      </c>
      <c r="B58" s="106">
        <v>0</v>
      </c>
      <c r="C58" s="106">
        <v>0</v>
      </c>
      <c r="D58" s="106">
        <v>0</v>
      </c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93">
        <v>0</v>
      </c>
      <c r="M58" s="93">
        <v>0</v>
      </c>
      <c r="N58" s="93">
        <v>0</v>
      </c>
      <c r="O58" s="93">
        <v>0</v>
      </c>
      <c r="P58" s="93">
        <v>0</v>
      </c>
      <c r="Q58" s="93">
        <v>0</v>
      </c>
      <c r="R58" s="93">
        <v>21158</v>
      </c>
      <c r="S58" s="93">
        <f t="shared" si="5"/>
        <v>0</v>
      </c>
      <c r="T58" s="93">
        <v>331</v>
      </c>
      <c r="U58" s="94">
        <f t="shared" si="2"/>
        <v>3835</v>
      </c>
      <c r="V58" s="93">
        <v>3835</v>
      </c>
      <c r="W58" s="93">
        <v>0</v>
      </c>
      <c r="X58" s="93">
        <v>389</v>
      </c>
      <c r="Y58" s="93">
        <v>0</v>
      </c>
      <c r="Z58" s="93">
        <v>0</v>
      </c>
      <c r="AA58" s="94">
        <v>0</v>
      </c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</row>
    <row r="59" spans="1:241" ht="32.25" customHeight="1">
      <c r="A59" s="60" t="s">
        <v>72</v>
      </c>
      <c r="B59" s="105">
        <v>0</v>
      </c>
      <c r="C59" s="105">
        <v>0</v>
      </c>
      <c r="D59" s="105">
        <v>0</v>
      </c>
      <c r="E59" s="105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3">
        <f t="shared" si="5"/>
        <v>0</v>
      </c>
      <c r="T59" s="93">
        <v>0</v>
      </c>
      <c r="U59" s="94">
        <f t="shared" si="2"/>
        <v>0</v>
      </c>
      <c r="V59" s="93">
        <v>0</v>
      </c>
      <c r="W59" s="93">
        <v>0</v>
      </c>
      <c r="X59" s="93">
        <v>0</v>
      </c>
      <c r="Y59" s="93">
        <v>0</v>
      </c>
      <c r="Z59" s="93">
        <v>0</v>
      </c>
      <c r="AA59" s="94">
        <v>0</v>
      </c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</row>
    <row r="60" spans="1:241" ht="32.25" customHeight="1">
      <c r="A60" s="60" t="s">
        <v>73</v>
      </c>
      <c r="B60" s="105">
        <v>0</v>
      </c>
      <c r="C60" s="105">
        <v>0</v>
      </c>
      <c r="D60" s="105">
        <v>0</v>
      </c>
      <c r="E60" s="105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0</v>
      </c>
      <c r="K60" s="105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f t="shared" si="5"/>
        <v>0</v>
      </c>
      <c r="T60" s="91">
        <v>0</v>
      </c>
      <c r="U60" s="92">
        <f t="shared" si="2"/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2">
        <v>0</v>
      </c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</row>
    <row r="61" spans="1:241" ht="32.25" customHeight="1">
      <c r="A61" s="60" t="s">
        <v>74</v>
      </c>
      <c r="B61" s="105">
        <v>2</v>
      </c>
      <c r="C61" s="105">
        <v>2</v>
      </c>
      <c r="D61" s="105">
        <v>4917</v>
      </c>
      <c r="E61" s="105">
        <v>521</v>
      </c>
      <c r="F61" s="105">
        <v>4396</v>
      </c>
      <c r="G61" s="105">
        <v>0</v>
      </c>
      <c r="H61" s="105">
        <v>4396</v>
      </c>
      <c r="I61" s="105">
        <v>4917</v>
      </c>
      <c r="J61" s="105">
        <v>0</v>
      </c>
      <c r="K61" s="105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93">
        <f t="shared" si="5"/>
        <v>521</v>
      </c>
      <c r="T61" s="93">
        <v>0</v>
      </c>
      <c r="U61" s="94">
        <f t="shared" si="2"/>
        <v>0</v>
      </c>
      <c r="V61" s="93">
        <v>0</v>
      </c>
      <c r="W61" s="93">
        <v>0</v>
      </c>
      <c r="X61" s="93">
        <v>0</v>
      </c>
      <c r="Y61" s="93">
        <v>0</v>
      </c>
      <c r="Z61" s="93">
        <v>0</v>
      </c>
      <c r="AA61" s="94">
        <v>0</v>
      </c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</row>
    <row r="62" spans="1:241" ht="32.25" customHeight="1">
      <c r="A62" s="60" t="s">
        <v>75</v>
      </c>
      <c r="B62" s="105">
        <v>0</v>
      </c>
      <c r="C62" s="105">
        <v>0</v>
      </c>
      <c r="D62" s="105">
        <v>0</v>
      </c>
      <c r="E62" s="105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>
        <v>0</v>
      </c>
      <c r="R62" s="93">
        <v>0</v>
      </c>
      <c r="S62" s="93">
        <f t="shared" si="5"/>
        <v>0</v>
      </c>
      <c r="T62" s="93">
        <v>0</v>
      </c>
      <c r="U62" s="94">
        <f t="shared" si="2"/>
        <v>0</v>
      </c>
      <c r="V62" s="93">
        <v>0</v>
      </c>
      <c r="W62" s="93">
        <v>0</v>
      </c>
      <c r="X62" s="93">
        <v>0</v>
      </c>
      <c r="Y62" s="93">
        <v>0</v>
      </c>
      <c r="Z62" s="93">
        <v>0</v>
      </c>
      <c r="AA62" s="94">
        <v>0</v>
      </c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</row>
    <row r="63" spans="1:241" ht="32.25" customHeight="1">
      <c r="A63" s="62" t="s">
        <v>76</v>
      </c>
      <c r="B63" s="106">
        <v>0</v>
      </c>
      <c r="C63" s="106">
        <v>0</v>
      </c>
      <c r="D63" s="106">
        <v>0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06">
        <v>0</v>
      </c>
      <c r="L63" s="93">
        <v>0</v>
      </c>
      <c r="M63" s="93">
        <v>0</v>
      </c>
      <c r="N63" s="93">
        <v>0</v>
      </c>
      <c r="O63" s="93">
        <v>0</v>
      </c>
      <c r="P63" s="93">
        <v>0</v>
      </c>
      <c r="Q63" s="93">
        <v>0</v>
      </c>
      <c r="R63" s="93">
        <v>0</v>
      </c>
      <c r="S63" s="93">
        <f t="shared" si="5"/>
        <v>0</v>
      </c>
      <c r="T63" s="93">
        <v>0</v>
      </c>
      <c r="U63" s="94">
        <f t="shared" si="2"/>
        <v>0</v>
      </c>
      <c r="V63" s="93">
        <v>0</v>
      </c>
      <c r="W63" s="93">
        <v>0</v>
      </c>
      <c r="X63" s="93">
        <v>0</v>
      </c>
      <c r="Y63" s="93">
        <v>0</v>
      </c>
      <c r="Z63" s="93">
        <v>0</v>
      </c>
      <c r="AA63" s="94">
        <v>0</v>
      </c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</row>
    <row r="64" spans="1:241" ht="32.25" customHeight="1" thickBot="1">
      <c r="A64" s="60" t="s">
        <v>84</v>
      </c>
      <c r="B64" s="105">
        <v>0</v>
      </c>
      <c r="C64" s="105">
        <v>0</v>
      </c>
      <c r="D64" s="105">
        <v>0</v>
      </c>
      <c r="E64" s="105">
        <v>0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  <c r="K64" s="105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3">
        <v>0</v>
      </c>
      <c r="S64" s="93">
        <f t="shared" si="5"/>
        <v>0</v>
      </c>
      <c r="T64" s="93">
        <v>0</v>
      </c>
      <c r="U64" s="94">
        <f t="shared" si="2"/>
        <v>0</v>
      </c>
      <c r="V64" s="93">
        <v>0</v>
      </c>
      <c r="W64" s="93">
        <v>0</v>
      </c>
      <c r="X64" s="93">
        <v>0</v>
      </c>
      <c r="Y64" s="93">
        <v>0</v>
      </c>
      <c r="Z64" s="93">
        <v>0</v>
      </c>
      <c r="AA64" s="94">
        <v>0</v>
      </c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</row>
    <row r="65" spans="1:241" ht="32.25" customHeight="1" thickBot="1" thickTop="1">
      <c r="A65" s="107" t="s">
        <v>77</v>
      </c>
      <c r="B65" s="88">
        <f aca="true" t="shared" si="6" ref="B65:AA65">SUM(B19:B64)</f>
        <v>31</v>
      </c>
      <c r="C65" s="88">
        <f t="shared" si="6"/>
        <v>14</v>
      </c>
      <c r="D65" s="88">
        <f t="shared" si="6"/>
        <v>336890</v>
      </c>
      <c r="E65" s="88">
        <f>SUM(E19:E64)</f>
        <v>226570</v>
      </c>
      <c r="F65" s="88">
        <f t="shared" si="6"/>
        <v>110320</v>
      </c>
      <c r="G65" s="88">
        <f t="shared" si="6"/>
        <v>0</v>
      </c>
      <c r="H65" s="88">
        <f>SUM(H19:H64)</f>
        <v>110320</v>
      </c>
      <c r="I65" s="88">
        <f t="shared" si="6"/>
        <v>336890</v>
      </c>
      <c r="J65" s="88">
        <f t="shared" si="6"/>
        <v>1082</v>
      </c>
      <c r="K65" s="88">
        <f t="shared" si="6"/>
        <v>63444</v>
      </c>
      <c r="L65" s="97">
        <f t="shared" si="6"/>
        <v>35244</v>
      </c>
      <c r="M65" s="97">
        <f t="shared" si="6"/>
        <v>3496</v>
      </c>
      <c r="N65" s="97">
        <f t="shared" si="6"/>
        <v>93</v>
      </c>
      <c r="O65" s="97">
        <f t="shared" si="6"/>
        <v>51979</v>
      </c>
      <c r="P65" s="97">
        <f t="shared" si="6"/>
        <v>4518</v>
      </c>
      <c r="Q65" s="97">
        <f t="shared" si="6"/>
        <v>47461</v>
      </c>
      <c r="R65" s="97">
        <f t="shared" si="6"/>
        <v>194046</v>
      </c>
      <c r="S65" s="97">
        <f t="shared" si="6"/>
        <v>226570</v>
      </c>
      <c r="T65" s="97">
        <f t="shared" si="6"/>
        <v>27522</v>
      </c>
      <c r="U65" s="97">
        <f t="shared" si="6"/>
        <v>49500</v>
      </c>
      <c r="V65" s="97">
        <f t="shared" si="6"/>
        <v>38533</v>
      </c>
      <c r="W65" s="97">
        <f t="shared" si="6"/>
        <v>10967</v>
      </c>
      <c r="X65" s="97">
        <f t="shared" si="6"/>
        <v>27737</v>
      </c>
      <c r="Y65" s="97">
        <f t="shared" si="6"/>
        <v>62731</v>
      </c>
      <c r="Z65" s="97">
        <f t="shared" si="6"/>
        <v>16524</v>
      </c>
      <c r="AA65" s="97">
        <f t="shared" si="6"/>
        <v>1094</v>
      </c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</row>
    <row r="66" spans="1:241" ht="32.25" customHeight="1" thickTop="1">
      <c r="A66" s="110" t="s">
        <v>78</v>
      </c>
      <c r="B66" s="90">
        <f aca="true" t="shared" si="7" ref="B66:AA66">SUM(B65,B18)</f>
        <v>71</v>
      </c>
      <c r="C66" s="90">
        <f t="shared" si="7"/>
        <v>53</v>
      </c>
      <c r="D66" s="90">
        <f t="shared" si="7"/>
        <v>1203672</v>
      </c>
      <c r="E66" s="90">
        <f t="shared" si="7"/>
        <v>669047</v>
      </c>
      <c r="F66" s="90">
        <f t="shared" si="7"/>
        <v>534625</v>
      </c>
      <c r="G66" s="90">
        <f t="shared" si="7"/>
        <v>14583</v>
      </c>
      <c r="H66" s="90">
        <f t="shared" si="7"/>
        <v>520042</v>
      </c>
      <c r="I66" s="90">
        <f t="shared" si="7"/>
        <v>1203672</v>
      </c>
      <c r="J66" s="90">
        <f t="shared" si="7"/>
        <v>2257</v>
      </c>
      <c r="K66" s="90">
        <f>SUM(K65,K18)</f>
        <v>169422</v>
      </c>
      <c r="L66" s="100">
        <f t="shared" si="7"/>
        <v>95587</v>
      </c>
      <c r="M66" s="100">
        <f t="shared" si="7"/>
        <v>6808</v>
      </c>
      <c r="N66" s="100">
        <f t="shared" si="7"/>
        <v>93</v>
      </c>
      <c r="O66" s="100">
        <f t="shared" si="7"/>
        <v>69804</v>
      </c>
      <c r="P66" s="100">
        <f t="shared" si="7"/>
        <v>4518</v>
      </c>
      <c r="Q66" s="100">
        <f t="shared" si="7"/>
        <v>65286</v>
      </c>
      <c r="R66" s="100">
        <f t="shared" si="7"/>
        <v>694729</v>
      </c>
      <c r="S66" s="100">
        <f t="shared" si="7"/>
        <v>668020</v>
      </c>
      <c r="T66" s="100">
        <f t="shared" si="7"/>
        <v>117833</v>
      </c>
      <c r="U66" s="100">
        <f t="shared" si="7"/>
        <v>257797</v>
      </c>
      <c r="V66" s="100">
        <f t="shared" si="7"/>
        <v>69412</v>
      </c>
      <c r="W66" s="100">
        <f t="shared" si="7"/>
        <v>188385</v>
      </c>
      <c r="X66" s="100">
        <f t="shared" si="7"/>
        <v>34884</v>
      </c>
      <c r="Y66" s="100">
        <f t="shared" si="7"/>
        <v>62731</v>
      </c>
      <c r="Z66" s="100">
        <f t="shared" si="7"/>
        <v>68998</v>
      </c>
      <c r="AA66" s="100">
        <f t="shared" si="7"/>
        <v>8752</v>
      </c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</row>
    <row r="67" spans="1:27" s="33" customFormat="1" ht="27.75" customHeight="1">
      <c r="A67" s="34"/>
      <c r="B67" s="34"/>
      <c r="C67" s="35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 s="33" customFormat="1" ht="27.75" customHeight="1">
      <c r="C68" s="36"/>
    </row>
    <row r="69" s="33" customFormat="1" ht="27.75" customHeight="1">
      <c r="C69" s="36"/>
    </row>
  </sheetData>
  <sheetProtection/>
  <mergeCells count="1">
    <mergeCell ref="C2:C3"/>
  </mergeCells>
  <printOptions/>
  <pageMargins left="0.7874015748031497" right="0.7874015748031497" top="0.7874015748031497" bottom="0.3937007874015748" header="0.4330708661417323" footer="0.31496062992125984"/>
  <pageSetup firstPageNumber="259" useFirstPageNumber="1" fitToHeight="10" horizontalDpi="600" verticalDpi="600" orientation="portrait" paperSize="9" scale="35" r:id="rId1"/>
  <headerFooter alignWithMargins="0">
    <oddHeader>&amp;L&amp;24Ⅵ　　平成２８年度財産区決算の状況
　　第３６表　平成２８年度市町村別財産区及び決算の状況</oddHeader>
    <oddFooter>&amp;C&amp;28&amp;P</oddFooter>
  </headerFooter>
  <colBreaks count="2" manualBreakCount="2">
    <brk id="11" max="91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D67"/>
  <sheetViews>
    <sheetView tabSelected="1" showOutlineSymbols="0" view="pageBreakPreview" zoomScale="50" zoomScaleSheetLayoutView="50" zoomScalePageLayoutView="40" workbookViewId="0" topLeftCell="A1">
      <pane xSplit="1" ySplit="4" topLeftCell="C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66" sqref="Q66"/>
    </sheetView>
  </sheetViews>
  <sheetFormatPr defaultColWidth="24.75390625" defaultRowHeight="14.25"/>
  <cols>
    <col min="1" max="1" width="20.625" style="102" customWidth="1"/>
    <col min="2" max="17" width="20.125" style="102" customWidth="1"/>
    <col min="18" max="16384" width="24.75390625" style="32" customWidth="1"/>
  </cols>
  <sheetData>
    <row r="1" spans="1:238" ht="36" customHeight="1">
      <c r="A1" s="42" t="s">
        <v>0</v>
      </c>
      <c r="B1" s="47" t="s">
        <v>4</v>
      </c>
      <c r="C1" s="47"/>
      <c r="D1" s="47"/>
      <c r="E1" s="63"/>
      <c r="F1" s="63"/>
      <c r="G1" s="63"/>
      <c r="H1" s="64"/>
      <c r="I1" s="47" t="s">
        <v>1</v>
      </c>
      <c r="J1" s="47"/>
      <c r="K1" s="48"/>
      <c r="L1" s="47" t="s">
        <v>1</v>
      </c>
      <c r="M1" s="47"/>
      <c r="N1" s="47"/>
      <c r="O1" s="47"/>
      <c r="P1" s="47"/>
      <c r="Q1" s="48"/>
      <c r="R1" s="65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</row>
    <row r="2" spans="1:238" ht="33" customHeight="1">
      <c r="A2" s="37"/>
      <c r="B2" s="68" t="s">
        <v>12</v>
      </c>
      <c r="C2" s="69"/>
      <c r="D2" s="69"/>
      <c r="E2" s="70" t="s">
        <v>13</v>
      </c>
      <c r="F2" s="71"/>
      <c r="G2" s="71"/>
      <c r="H2" s="72" t="s">
        <v>14</v>
      </c>
      <c r="I2" s="73"/>
      <c r="J2" s="49" t="s">
        <v>16</v>
      </c>
      <c r="K2" s="54" t="s">
        <v>17</v>
      </c>
      <c r="L2" s="68" t="s">
        <v>17</v>
      </c>
      <c r="M2" s="69"/>
      <c r="N2" s="49" t="s">
        <v>92</v>
      </c>
      <c r="O2" s="49" t="s">
        <v>82</v>
      </c>
      <c r="P2" s="49" t="s">
        <v>18</v>
      </c>
      <c r="Q2" s="54" t="s">
        <v>19</v>
      </c>
      <c r="R2" s="65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</row>
    <row r="3" spans="1:238" ht="27" customHeight="1">
      <c r="A3" s="37"/>
      <c r="B3" s="74" t="s">
        <v>20</v>
      </c>
      <c r="C3" s="75" t="s">
        <v>21</v>
      </c>
      <c r="D3" s="76" t="s">
        <v>22</v>
      </c>
      <c r="E3" s="77"/>
      <c r="F3" s="78" t="s">
        <v>93</v>
      </c>
      <c r="G3" s="79" t="s">
        <v>94</v>
      </c>
      <c r="H3" s="80"/>
      <c r="I3" s="53" t="s">
        <v>15</v>
      </c>
      <c r="J3" s="55"/>
      <c r="K3" s="81"/>
      <c r="L3" s="49" t="s">
        <v>23</v>
      </c>
      <c r="M3" s="49" t="s">
        <v>24</v>
      </c>
      <c r="N3" s="82" t="s">
        <v>89</v>
      </c>
      <c r="O3" s="83" t="s">
        <v>90</v>
      </c>
      <c r="P3" s="50"/>
      <c r="Q3" s="81"/>
      <c r="R3" s="65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</row>
    <row r="4" spans="1:238" ht="27" customHeight="1">
      <c r="A4" s="56"/>
      <c r="B4" s="84"/>
      <c r="C4" s="84"/>
      <c r="D4" s="85"/>
      <c r="E4" s="77"/>
      <c r="F4" s="86" t="s">
        <v>87</v>
      </c>
      <c r="G4" s="86" t="s">
        <v>91</v>
      </c>
      <c r="H4" s="80"/>
      <c r="I4" s="58"/>
      <c r="J4" s="55"/>
      <c r="K4" s="81"/>
      <c r="L4" s="55"/>
      <c r="M4" s="55"/>
      <c r="N4" s="55"/>
      <c r="O4" s="55"/>
      <c r="P4" s="55"/>
      <c r="Q4" s="81"/>
      <c r="R4" s="65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</row>
    <row r="5" spans="1:238" ht="32.25" customHeight="1">
      <c r="A5" s="59" t="s">
        <v>25</v>
      </c>
      <c r="B5" s="104">
        <v>1018</v>
      </c>
      <c r="C5" s="104">
        <v>0</v>
      </c>
      <c r="D5" s="104">
        <v>0</v>
      </c>
      <c r="E5" s="104">
        <v>0</v>
      </c>
      <c r="F5" s="104">
        <v>0</v>
      </c>
      <c r="G5" s="104">
        <v>0</v>
      </c>
      <c r="H5" s="104">
        <v>223362</v>
      </c>
      <c r="I5" s="104">
        <v>98734</v>
      </c>
      <c r="J5" s="104">
        <v>28261</v>
      </c>
      <c r="K5" s="40">
        <f>L5+M5</f>
        <v>70473</v>
      </c>
      <c r="L5" s="104">
        <v>821</v>
      </c>
      <c r="M5" s="104">
        <v>69652</v>
      </c>
      <c r="N5" s="104">
        <v>0</v>
      </c>
      <c r="O5" s="104">
        <v>0</v>
      </c>
      <c r="P5" s="104">
        <v>0</v>
      </c>
      <c r="Q5" s="104">
        <v>0</v>
      </c>
      <c r="R5" s="87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</row>
    <row r="6" spans="1:238" ht="32.25" customHeight="1">
      <c r="A6" s="60" t="s">
        <v>26</v>
      </c>
      <c r="B6" s="105">
        <v>0</v>
      </c>
      <c r="C6" s="105">
        <v>0</v>
      </c>
      <c r="D6" s="105">
        <v>0</v>
      </c>
      <c r="E6" s="105">
        <v>0</v>
      </c>
      <c r="F6" s="105">
        <v>0</v>
      </c>
      <c r="G6" s="105">
        <v>0</v>
      </c>
      <c r="H6" s="105">
        <v>0</v>
      </c>
      <c r="I6" s="105">
        <v>0</v>
      </c>
      <c r="J6" s="105">
        <v>0</v>
      </c>
      <c r="K6" s="38">
        <f aca="true" t="shared" si="0" ref="K6:K17">L6+M6</f>
        <v>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87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</row>
    <row r="7" spans="1:238" ht="32.25" customHeight="1">
      <c r="A7" s="60" t="s">
        <v>27</v>
      </c>
      <c r="B7" s="105">
        <v>12896</v>
      </c>
      <c r="C7" s="105">
        <v>17792</v>
      </c>
      <c r="D7" s="105">
        <v>0</v>
      </c>
      <c r="E7" s="105">
        <v>30920</v>
      </c>
      <c r="F7" s="105">
        <v>0</v>
      </c>
      <c r="G7" s="105">
        <v>30920</v>
      </c>
      <c r="H7" s="105">
        <v>139666</v>
      </c>
      <c r="I7" s="105">
        <v>47320</v>
      </c>
      <c r="J7" s="105">
        <v>7442</v>
      </c>
      <c r="K7" s="38">
        <f t="shared" si="0"/>
        <v>4152</v>
      </c>
      <c r="L7" s="105">
        <v>4152</v>
      </c>
      <c r="M7" s="105">
        <v>0</v>
      </c>
      <c r="N7" s="105">
        <v>35726</v>
      </c>
      <c r="O7" s="105">
        <v>0</v>
      </c>
      <c r="P7" s="105">
        <v>0</v>
      </c>
      <c r="Q7" s="105">
        <v>0</v>
      </c>
      <c r="R7" s="87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</row>
    <row r="8" spans="1:238" ht="32.25" customHeight="1">
      <c r="A8" s="60" t="s">
        <v>28</v>
      </c>
      <c r="B8" s="105">
        <v>21028</v>
      </c>
      <c r="C8" s="105">
        <v>2308</v>
      </c>
      <c r="D8" s="105">
        <v>0</v>
      </c>
      <c r="E8" s="105">
        <v>68367</v>
      </c>
      <c r="F8" s="105">
        <v>0</v>
      </c>
      <c r="G8" s="105">
        <v>68367</v>
      </c>
      <c r="H8" s="105">
        <v>194574</v>
      </c>
      <c r="I8" s="105">
        <v>238450</v>
      </c>
      <c r="J8" s="105">
        <v>29438</v>
      </c>
      <c r="K8" s="38">
        <f t="shared" si="0"/>
        <v>178114</v>
      </c>
      <c r="L8" s="105">
        <v>10312</v>
      </c>
      <c r="M8" s="105">
        <v>167802</v>
      </c>
      <c r="N8" s="105">
        <v>11999</v>
      </c>
      <c r="O8" s="105">
        <v>0</v>
      </c>
      <c r="P8" s="105">
        <v>18674</v>
      </c>
      <c r="Q8" s="105">
        <v>225</v>
      </c>
      <c r="R8" s="87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</row>
    <row r="9" spans="1:238" ht="32.25" customHeight="1">
      <c r="A9" s="60" t="s">
        <v>29</v>
      </c>
      <c r="B9" s="105">
        <v>259</v>
      </c>
      <c r="C9" s="105">
        <v>3541</v>
      </c>
      <c r="D9" s="105">
        <v>0</v>
      </c>
      <c r="E9" s="105">
        <v>6914</v>
      </c>
      <c r="F9" s="105">
        <v>0</v>
      </c>
      <c r="G9" s="105">
        <v>6914</v>
      </c>
      <c r="H9" s="105">
        <v>7</v>
      </c>
      <c r="I9" s="105">
        <v>10721</v>
      </c>
      <c r="J9" s="105">
        <v>252</v>
      </c>
      <c r="K9" s="38">
        <f t="shared" si="0"/>
        <v>3047</v>
      </c>
      <c r="L9" s="105">
        <v>3047</v>
      </c>
      <c r="M9" s="105">
        <v>0</v>
      </c>
      <c r="N9" s="105">
        <v>5810</v>
      </c>
      <c r="O9" s="105">
        <v>104</v>
      </c>
      <c r="P9" s="105">
        <v>1508</v>
      </c>
      <c r="Q9" s="105">
        <v>0</v>
      </c>
      <c r="R9" s="87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</row>
    <row r="10" spans="1:238" ht="32.25" customHeight="1">
      <c r="A10" s="59" t="s">
        <v>30</v>
      </c>
      <c r="B10" s="104">
        <v>15237</v>
      </c>
      <c r="C10" s="104">
        <v>479</v>
      </c>
      <c r="D10" s="104">
        <v>0</v>
      </c>
      <c r="E10" s="104">
        <v>0</v>
      </c>
      <c r="F10" s="104">
        <v>0</v>
      </c>
      <c r="G10" s="104">
        <v>0</v>
      </c>
      <c r="H10" s="104">
        <v>13875</v>
      </c>
      <c r="I10" s="104">
        <v>15008</v>
      </c>
      <c r="J10" s="104">
        <v>839</v>
      </c>
      <c r="K10" s="40">
        <f t="shared" si="0"/>
        <v>13277</v>
      </c>
      <c r="L10" s="104">
        <v>7858</v>
      </c>
      <c r="M10" s="104">
        <v>5419</v>
      </c>
      <c r="N10" s="104">
        <v>0</v>
      </c>
      <c r="O10" s="104">
        <v>0</v>
      </c>
      <c r="P10" s="104">
        <v>892</v>
      </c>
      <c r="Q10" s="104">
        <v>0</v>
      </c>
      <c r="R10" s="87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</row>
    <row r="11" spans="1:238" ht="32.25" customHeight="1">
      <c r="A11" s="60" t="s">
        <v>31</v>
      </c>
      <c r="B11" s="105">
        <v>16</v>
      </c>
      <c r="C11" s="105">
        <v>6122</v>
      </c>
      <c r="D11" s="105">
        <v>0</v>
      </c>
      <c r="E11" s="105">
        <v>0</v>
      </c>
      <c r="F11" s="105">
        <v>0</v>
      </c>
      <c r="G11" s="105">
        <v>0</v>
      </c>
      <c r="H11" s="105">
        <v>68140</v>
      </c>
      <c r="I11" s="105">
        <v>1307</v>
      </c>
      <c r="J11" s="105">
        <v>591</v>
      </c>
      <c r="K11" s="38">
        <f t="shared" si="0"/>
        <v>116</v>
      </c>
      <c r="L11" s="105">
        <v>0</v>
      </c>
      <c r="M11" s="105">
        <v>116</v>
      </c>
      <c r="N11" s="105">
        <v>600</v>
      </c>
      <c r="O11" s="105">
        <v>0</v>
      </c>
      <c r="P11" s="105">
        <v>0</v>
      </c>
      <c r="Q11" s="105">
        <v>0</v>
      </c>
      <c r="R11" s="87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</row>
    <row r="12" spans="1:238" ht="32.25" customHeight="1">
      <c r="A12" s="60" t="s">
        <v>32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38">
        <f t="shared" si="0"/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87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</row>
    <row r="13" spans="1:238" ht="32.25" customHeight="1">
      <c r="A13" s="60" t="s">
        <v>33</v>
      </c>
      <c r="B13" s="105">
        <v>394</v>
      </c>
      <c r="C13" s="105">
        <v>16901</v>
      </c>
      <c r="D13" s="105">
        <v>0</v>
      </c>
      <c r="E13" s="105">
        <v>3649</v>
      </c>
      <c r="F13" s="105">
        <v>0</v>
      </c>
      <c r="G13" s="105">
        <v>3649</v>
      </c>
      <c r="H13" s="105">
        <v>880</v>
      </c>
      <c r="I13" s="105">
        <v>21262</v>
      </c>
      <c r="J13" s="105">
        <v>1762</v>
      </c>
      <c r="K13" s="38">
        <f t="shared" si="0"/>
        <v>417</v>
      </c>
      <c r="L13" s="105">
        <v>46</v>
      </c>
      <c r="M13" s="105">
        <v>371</v>
      </c>
      <c r="N13" s="105">
        <v>0</v>
      </c>
      <c r="O13" s="105">
        <v>2182</v>
      </c>
      <c r="P13" s="105">
        <v>16901</v>
      </c>
      <c r="Q13" s="105">
        <v>0</v>
      </c>
      <c r="R13" s="87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</row>
    <row r="14" spans="1:238" ht="32.25" customHeight="1">
      <c r="A14" s="62" t="s">
        <v>83</v>
      </c>
      <c r="B14" s="106">
        <v>0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41">
        <f t="shared" si="0"/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87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</row>
    <row r="15" spans="1:238" ht="32.25" customHeight="1">
      <c r="A15" s="60" t="s">
        <v>95</v>
      </c>
      <c r="B15" s="105">
        <v>1009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122</v>
      </c>
      <c r="I15" s="105">
        <v>1027</v>
      </c>
      <c r="J15" s="105">
        <v>1027</v>
      </c>
      <c r="K15" s="38">
        <f t="shared" si="0"/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87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</row>
    <row r="16" spans="1:238" ht="32.25" customHeight="1">
      <c r="A16" s="60" t="s">
        <v>96</v>
      </c>
      <c r="B16" s="105">
        <v>6330</v>
      </c>
      <c r="C16" s="105">
        <v>648</v>
      </c>
      <c r="D16" s="105">
        <v>0</v>
      </c>
      <c r="E16" s="105">
        <v>2664</v>
      </c>
      <c r="F16" s="105">
        <v>0</v>
      </c>
      <c r="G16" s="105">
        <v>2664</v>
      </c>
      <c r="H16" s="105">
        <v>6489</v>
      </c>
      <c r="I16" s="105">
        <v>8648</v>
      </c>
      <c r="J16" s="105">
        <v>2603</v>
      </c>
      <c r="K16" s="38">
        <f t="shared" si="0"/>
        <v>821</v>
      </c>
      <c r="L16" s="105">
        <v>477</v>
      </c>
      <c r="M16" s="105">
        <v>344</v>
      </c>
      <c r="N16" s="105">
        <v>2744</v>
      </c>
      <c r="O16" s="105">
        <v>0</v>
      </c>
      <c r="P16" s="105">
        <v>2480</v>
      </c>
      <c r="Q16" s="105">
        <v>0</v>
      </c>
      <c r="R16" s="87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</row>
    <row r="17" spans="1:238" ht="32.25" customHeight="1" thickBot="1">
      <c r="A17" s="60" t="s">
        <v>99</v>
      </c>
      <c r="B17" s="105">
        <v>0</v>
      </c>
      <c r="C17" s="105">
        <v>0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38">
        <f t="shared" si="0"/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87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</row>
    <row r="18" spans="1:238" ht="32.25" customHeight="1" thickBot="1" thickTop="1">
      <c r="A18" s="107" t="s">
        <v>85</v>
      </c>
      <c r="B18" s="108">
        <f aca="true" t="shared" si="1" ref="B18:J18">SUM(B5:B17)</f>
        <v>58187</v>
      </c>
      <c r="C18" s="108">
        <f t="shared" si="1"/>
        <v>47791</v>
      </c>
      <c r="D18" s="108">
        <f t="shared" si="1"/>
        <v>0</v>
      </c>
      <c r="E18" s="108">
        <f t="shared" si="1"/>
        <v>112514</v>
      </c>
      <c r="F18" s="108">
        <f t="shared" si="1"/>
        <v>0</v>
      </c>
      <c r="G18" s="108">
        <f t="shared" si="1"/>
        <v>112514</v>
      </c>
      <c r="H18" s="108">
        <f t="shared" si="1"/>
        <v>647115</v>
      </c>
      <c r="I18" s="108">
        <f t="shared" si="1"/>
        <v>442477</v>
      </c>
      <c r="J18" s="108">
        <f t="shared" si="1"/>
        <v>72215</v>
      </c>
      <c r="K18" s="88">
        <f>SUM(K5:K17)</f>
        <v>270417</v>
      </c>
      <c r="L18" s="108">
        <f aca="true" t="shared" si="2" ref="L18:Q18">SUM(L5:L17)</f>
        <v>26713</v>
      </c>
      <c r="M18" s="108">
        <f t="shared" si="2"/>
        <v>243704</v>
      </c>
      <c r="N18" s="108">
        <f t="shared" si="2"/>
        <v>56879</v>
      </c>
      <c r="O18" s="108">
        <f t="shared" si="2"/>
        <v>2286</v>
      </c>
      <c r="P18" s="108">
        <f t="shared" si="2"/>
        <v>40455</v>
      </c>
      <c r="Q18" s="108">
        <f t="shared" si="2"/>
        <v>225</v>
      </c>
      <c r="R18" s="87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</row>
    <row r="19" spans="1:238" ht="32.25" customHeight="1" thickTop="1">
      <c r="A19" s="60" t="s">
        <v>34</v>
      </c>
      <c r="B19" s="105">
        <v>41</v>
      </c>
      <c r="C19" s="105">
        <v>1191</v>
      </c>
      <c r="D19" s="105">
        <v>0</v>
      </c>
      <c r="E19" s="105">
        <v>0</v>
      </c>
      <c r="F19" s="105">
        <v>0</v>
      </c>
      <c r="G19" s="105">
        <v>0</v>
      </c>
      <c r="H19" s="105">
        <v>775</v>
      </c>
      <c r="I19" s="105">
        <v>1865</v>
      </c>
      <c r="J19" s="105">
        <v>547</v>
      </c>
      <c r="K19" s="38">
        <f aca="true" t="shared" si="3" ref="K19:K47">L19+M19</f>
        <v>1</v>
      </c>
      <c r="L19" s="105">
        <v>1</v>
      </c>
      <c r="M19" s="105">
        <v>0</v>
      </c>
      <c r="N19" s="105">
        <v>0</v>
      </c>
      <c r="O19" s="105">
        <v>0</v>
      </c>
      <c r="P19" s="105">
        <v>1317</v>
      </c>
      <c r="Q19" s="105">
        <v>0</v>
      </c>
      <c r="R19" s="87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</row>
    <row r="20" spans="1:238" ht="32.25" customHeight="1">
      <c r="A20" s="60" t="s">
        <v>35</v>
      </c>
      <c r="B20" s="105">
        <v>1423</v>
      </c>
      <c r="C20" s="105">
        <v>0</v>
      </c>
      <c r="D20" s="105">
        <v>0</v>
      </c>
      <c r="E20" s="105">
        <v>303</v>
      </c>
      <c r="F20" s="105">
        <v>303</v>
      </c>
      <c r="G20" s="105">
        <v>0</v>
      </c>
      <c r="H20" s="105">
        <v>99</v>
      </c>
      <c r="I20" s="105">
        <v>735</v>
      </c>
      <c r="J20" s="105">
        <v>284</v>
      </c>
      <c r="K20" s="38">
        <f t="shared" si="3"/>
        <v>450</v>
      </c>
      <c r="L20" s="105">
        <v>450</v>
      </c>
      <c r="M20" s="105">
        <v>0</v>
      </c>
      <c r="N20" s="105">
        <v>0</v>
      </c>
      <c r="O20" s="105">
        <v>0</v>
      </c>
      <c r="P20" s="105">
        <v>1</v>
      </c>
      <c r="Q20" s="105">
        <v>0</v>
      </c>
      <c r="R20" s="87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</row>
    <row r="21" spans="1:238" ht="32.25" customHeight="1">
      <c r="A21" s="60" t="s">
        <v>36</v>
      </c>
      <c r="B21" s="105">
        <v>1726</v>
      </c>
      <c r="C21" s="105">
        <v>0</v>
      </c>
      <c r="D21" s="105">
        <v>0</v>
      </c>
      <c r="E21" s="105">
        <v>94</v>
      </c>
      <c r="F21" s="105">
        <v>0</v>
      </c>
      <c r="G21" s="105">
        <v>94</v>
      </c>
      <c r="H21" s="105">
        <v>25166</v>
      </c>
      <c r="I21" s="105">
        <v>687</v>
      </c>
      <c r="J21" s="105">
        <v>477</v>
      </c>
      <c r="K21" s="38">
        <f t="shared" si="3"/>
        <v>208</v>
      </c>
      <c r="L21" s="105">
        <v>208</v>
      </c>
      <c r="M21" s="105">
        <v>0</v>
      </c>
      <c r="N21" s="105">
        <v>0</v>
      </c>
      <c r="O21" s="105">
        <v>0</v>
      </c>
      <c r="P21" s="105">
        <v>2</v>
      </c>
      <c r="Q21" s="105">
        <v>0</v>
      </c>
      <c r="R21" s="87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</row>
    <row r="22" spans="1:238" ht="32.25" customHeight="1">
      <c r="A22" s="60" t="s">
        <v>37</v>
      </c>
      <c r="B22" s="105">
        <v>4052</v>
      </c>
      <c r="C22" s="105">
        <v>686</v>
      </c>
      <c r="D22" s="105">
        <v>3156</v>
      </c>
      <c r="E22" s="105">
        <v>0</v>
      </c>
      <c r="F22" s="105">
        <v>0</v>
      </c>
      <c r="G22" s="105">
        <v>0</v>
      </c>
      <c r="H22" s="105">
        <v>1755</v>
      </c>
      <c r="I22" s="105">
        <v>6175</v>
      </c>
      <c r="J22" s="105">
        <v>1092</v>
      </c>
      <c r="K22" s="38">
        <f t="shared" si="3"/>
        <v>2479</v>
      </c>
      <c r="L22" s="105">
        <v>2479</v>
      </c>
      <c r="M22" s="105">
        <v>0</v>
      </c>
      <c r="N22" s="105">
        <v>0</v>
      </c>
      <c r="O22" s="105">
        <v>98</v>
      </c>
      <c r="P22" s="105">
        <v>2506</v>
      </c>
      <c r="Q22" s="105">
        <v>0</v>
      </c>
      <c r="R22" s="87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</row>
    <row r="23" spans="1:238" ht="32.25" customHeight="1">
      <c r="A23" s="60" t="s">
        <v>38</v>
      </c>
      <c r="B23" s="105">
        <v>0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38">
        <f t="shared" si="3"/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87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</row>
    <row r="24" spans="1:238" ht="32.25" customHeight="1">
      <c r="A24" s="59" t="s">
        <v>39</v>
      </c>
      <c r="B24" s="104">
        <v>11</v>
      </c>
      <c r="C24" s="104">
        <v>3126</v>
      </c>
      <c r="D24" s="104">
        <v>0</v>
      </c>
      <c r="E24" s="104">
        <v>1916</v>
      </c>
      <c r="F24" s="104">
        <v>1674</v>
      </c>
      <c r="G24" s="104">
        <v>242</v>
      </c>
      <c r="H24" s="104">
        <v>1156</v>
      </c>
      <c r="I24" s="104">
        <v>6040</v>
      </c>
      <c r="J24" s="104">
        <v>651</v>
      </c>
      <c r="K24" s="40">
        <f t="shared" si="3"/>
        <v>280</v>
      </c>
      <c r="L24" s="104">
        <v>280</v>
      </c>
      <c r="M24" s="104">
        <v>0</v>
      </c>
      <c r="N24" s="104">
        <v>1464</v>
      </c>
      <c r="O24" s="104">
        <v>0</v>
      </c>
      <c r="P24" s="104">
        <v>3645</v>
      </c>
      <c r="Q24" s="104">
        <v>0</v>
      </c>
      <c r="R24" s="87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</row>
    <row r="25" spans="1:238" ht="32.25" customHeight="1">
      <c r="A25" s="60" t="s">
        <v>40</v>
      </c>
      <c r="B25" s="105">
        <v>0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38">
        <f t="shared" si="3"/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87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</row>
    <row r="26" spans="1:238" ht="32.25" customHeight="1">
      <c r="A26" s="60" t="s">
        <v>41</v>
      </c>
      <c r="B26" s="105">
        <v>0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38">
        <f t="shared" si="3"/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87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</row>
    <row r="27" spans="1:238" ht="32.25" customHeight="1">
      <c r="A27" s="60" t="s">
        <v>42</v>
      </c>
      <c r="B27" s="105">
        <v>7157</v>
      </c>
      <c r="C27" s="105">
        <v>453</v>
      </c>
      <c r="D27" s="105">
        <v>0</v>
      </c>
      <c r="E27" s="105">
        <v>0</v>
      </c>
      <c r="F27" s="105">
        <v>0</v>
      </c>
      <c r="G27" s="105">
        <v>0</v>
      </c>
      <c r="H27" s="105">
        <v>10768</v>
      </c>
      <c r="I27" s="105">
        <v>4051</v>
      </c>
      <c r="J27" s="105">
        <v>501</v>
      </c>
      <c r="K27" s="38">
        <f t="shared" si="3"/>
        <v>0</v>
      </c>
      <c r="L27" s="105">
        <v>0</v>
      </c>
      <c r="M27" s="105">
        <v>0</v>
      </c>
      <c r="N27" s="105">
        <v>0</v>
      </c>
      <c r="O27" s="105">
        <v>3550</v>
      </c>
      <c r="P27" s="105">
        <v>0</v>
      </c>
      <c r="Q27" s="105">
        <v>0</v>
      </c>
      <c r="R27" s="87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</row>
    <row r="28" spans="1:238" ht="32.25" customHeight="1">
      <c r="A28" s="62" t="s">
        <v>97</v>
      </c>
      <c r="B28" s="106">
        <v>912</v>
      </c>
      <c r="C28" s="106">
        <v>5037</v>
      </c>
      <c r="D28" s="106">
        <v>0</v>
      </c>
      <c r="E28" s="106">
        <v>26042</v>
      </c>
      <c r="F28" s="106">
        <v>0</v>
      </c>
      <c r="G28" s="106">
        <v>26042</v>
      </c>
      <c r="H28" s="106">
        <v>20945</v>
      </c>
      <c r="I28" s="106">
        <v>52274</v>
      </c>
      <c r="J28" s="106">
        <v>2020</v>
      </c>
      <c r="K28" s="41">
        <f t="shared" si="3"/>
        <v>49224</v>
      </c>
      <c r="L28" s="106">
        <v>49224</v>
      </c>
      <c r="M28" s="106">
        <v>0</v>
      </c>
      <c r="N28" s="106">
        <v>30</v>
      </c>
      <c r="O28" s="106">
        <v>0</v>
      </c>
      <c r="P28" s="106">
        <v>1000</v>
      </c>
      <c r="Q28" s="106">
        <v>0</v>
      </c>
      <c r="R28" s="87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</row>
    <row r="29" spans="1:238" ht="32.25" customHeight="1">
      <c r="A29" s="60" t="s">
        <v>43</v>
      </c>
      <c r="B29" s="105">
        <v>0</v>
      </c>
      <c r="C29" s="105">
        <v>0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38">
        <f t="shared" si="3"/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87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</row>
    <row r="30" spans="1:238" ht="32.25" customHeight="1">
      <c r="A30" s="60" t="s">
        <v>44</v>
      </c>
      <c r="B30" s="105">
        <v>436</v>
      </c>
      <c r="C30" s="105">
        <v>0</v>
      </c>
      <c r="D30" s="105">
        <v>0</v>
      </c>
      <c r="E30" s="105">
        <v>1795</v>
      </c>
      <c r="F30" s="105">
        <v>0</v>
      </c>
      <c r="G30" s="105">
        <v>1795</v>
      </c>
      <c r="H30" s="105">
        <v>365</v>
      </c>
      <c r="I30" s="105">
        <v>2240</v>
      </c>
      <c r="J30" s="105">
        <v>1203</v>
      </c>
      <c r="K30" s="38">
        <f t="shared" si="3"/>
        <v>335</v>
      </c>
      <c r="L30" s="105">
        <v>335</v>
      </c>
      <c r="M30" s="105">
        <v>0</v>
      </c>
      <c r="N30" s="105">
        <v>0</v>
      </c>
      <c r="O30" s="105">
        <v>0</v>
      </c>
      <c r="P30" s="105">
        <v>0</v>
      </c>
      <c r="Q30" s="105">
        <v>702</v>
      </c>
      <c r="R30" s="87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</row>
    <row r="31" spans="1:238" ht="32.25" customHeight="1">
      <c r="A31" s="60" t="s">
        <v>45</v>
      </c>
      <c r="B31" s="105">
        <v>0</v>
      </c>
      <c r="C31" s="105"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38">
        <f t="shared" si="3"/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87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</row>
    <row r="32" spans="1:238" ht="32.25" customHeight="1">
      <c r="A32" s="60" t="s">
        <v>46</v>
      </c>
      <c r="B32" s="105">
        <v>19497</v>
      </c>
      <c r="C32" s="105">
        <v>9292</v>
      </c>
      <c r="D32" s="105">
        <v>3886</v>
      </c>
      <c r="E32" s="105">
        <v>0</v>
      </c>
      <c r="F32" s="105">
        <v>0</v>
      </c>
      <c r="G32" s="105">
        <v>0</v>
      </c>
      <c r="H32" s="105">
        <v>13724</v>
      </c>
      <c r="I32" s="105">
        <v>44269</v>
      </c>
      <c r="J32" s="105">
        <v>2114</v>
      </c>
      <c r="K32" s="38">
        <f t="shared" si="3"/>
        <v>9049</v>
      </c>
      <c r="L32" s="105">
        <v>9049</v>
      </c>
      <c r="M32" s="105">
        <v>0</v>
      </c>
      <c r="N32" s="105">
        <v>1197</v>
      </c>
      <c r="O32" s="105">
        <v>26481</v>
      </c>
      <c r="P32" s="105">
        <v>5428</v>
      </c>
      <c r="Q32" s="105">
        <v>0</v>
      </c>
      <c r="R32" s="87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</row>
    <row r="33" spans="1:238" ht="32.25" customHeight="1">
      <c r="A33" s="60" t="s">
        <v>47</v>
      </c>
      <c r="B33" s="105">
        <v>0</v>
      </c>
      <c r="C33" s="105">
        <v>0</v>
      </c>
      <c r="D33" s="105">
        <v>0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38">
        <f t="shared" si="3"/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87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</row>
    <row r="34" spans="1:238" ht="32.25" customHeight="1">
      <c r="A34" s="59" t="s">
        <v>48</v>
      </c>
      <c r="B34" s="104">
        <v>0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40">
        <f t="shared" si="3"/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87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</row>
    <row r="35" spans="1:238" ht="32.25" customHeight="1">
      <c r="A35" s="60" t="s">
        <v>49</v>
      </c>
      <c r="B35" s="105">
        <v>0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38">
        <f t="shared" si="3"/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87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</row>
    <row r="36" spans="1:238" ht="32.25" customHeight="1">
      <c r="A36" s="60" t="s">
        <v>50</v>
      </c>
      <c r="B36" s="105">
        <v>0</v>
      </c>
      <c r="C36" s="105">
        <v>0</v>
      </c>
      <c r="D36" s="105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38">
        <f t="shared" si="3"/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87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</row>
    <row r="37" spans="1:238" ht="32.25" customHeight="1">
      <c r="A37" s="60" t="s">
        <v>51</v>
      </c>
      <c r="B37" s="105">
        <v>0</v>
      </c>
      <c r="C37" s="105">
        <v>655</v>
      </c>
      <c r="D37" s="105">
        <v>0</v>
      </c>
      <c r="E37" s="105">
        <v>0</v>
      </c>
      <c r="F37" s="105">
        <v>0</v>
      </c>
      <c r="G37" s="105">
        <v>0</v>
      </c>
      <c r="H37" s="105">
        <v>49184</v>
      </c>
      <c r="I37" s="105">
        <v>26272</v>
      </c>
      <c r="J37" s="105">
        <v>334</v>
      </c>
      <c r="K37" s="38">
        <f t="shared" si="3"/>
        <v>25526</v>
      </c>
      <c r="L37" s="105">
        <v>25526</v>
      </c>
      <c r="M37" s="105">
        <v>0</v>
      </c>
      <c r="N37" s="105">
        <v>412</v>
      </c>
      <c r="O37" s="105">
        <v>0</v>
      </c>
      <c r="P37" s="105">
        <v>0</v>
      </c>
      <c r="Q37" s="105">
        <v>0</v>
      </c>
      <c r="R37" s="87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</row>
    <row r="38" spans="1:238" ht="32.25" customHeight="1">
      <c r="A38" s="62" t="s">
        <v>52</v>
      </c>
      <c r="B38" s="106">
        <v>0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41">
        <f t="shared" si="3"/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87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</row>
    <row r="39" spans="1:238" ht="32.25" customHeight="1">
      <c r="A39" s="60" t="s">
        <v>98</v>
      </c>
      <c r="B39" s="105">
        <v>0</v>
      </c>
      <c r="C39" s="105">
        <v>0</v>
      </c>
      <c r="D39" s="105">
        <v>0</v>
      </c>
      <c r="E39" s="105">
        <v>151</v>
      </c>
      <c r="F39" s="105">
        <v>151</v>
      </c>
      <c r="G39" s="105">
        <v>0</v>
      </c>
      <c r="H39" s="105">
        <v>26</v>
      </c>
      <c r="I39" s="105">
        <v>151</v>
      </c>
      <c r="J39" s="105">
        <v>151</v>
      </c>
      <c r="K39" s="38">
        <f t="shared" si="3"/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87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</row>
    <row r="40" spans="1:238" ht="32.25" customHeight="1">
      <c r="A40" s="60" t="s">
        <v>53</v>
      </c>
      <c r="B40" s="105">
        <v>0</v>
      </c>
      <c r="C40" s="105">
        <v>0</v>
      </c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38">
        <f t="shared" si="3"/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87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</row>
    <row r="41" spans="1:238" ht="32.25" customHeight="1">
      <c r="A41" s="60" t="s">
        <v>54</v>
      </c>
      <c r="B41" s="105">
        <v>0</v>
      </c>
      <c r="C41" s="105">
        <v>0</v>
      </c>
      <c r="D41" s="105">
        <v>0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38">
        <f t="shared" si="3"/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87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</row>
    <row r="42" spans="1:238" ht="32.25" customHeight="1">
      <c r="A42" s="60" t="s">
        <v>55</v>
      </c>
      <c r="B42" s="105">
        <v>0</v>
      </c>
      <c r="C42" s="105">
        <v>0</v>
      </c>
      <c r="D42" s="105">
        <v>0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38">
        <f t="shared" si="3"/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87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</row>
    <row r="43" spans="1:238" ht="32.25" customHeight="1">
      <c r="A43" s="60" t="s">
        <v>56</v>
      </c>
      <c r="B43" s="105">
        <v>0</v>
      </c>
      <c r="C43" s="105">
        <v>0</v>
      </c>
      <c r="D43" s="105">
        <v>0</v>
      </c>
      <c r="E43" s="105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v>0</v>
      </c>
      <c r="K43" s="38">
        <f t="shared" si="3"/>
        <v>0</v>
      </c>
      <c r="L43" s="105">
        <v>0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87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</row>
    <row r="44" spans="1:238" ht="32.25" customHeight="1">
      <c r="A44" s="59" t="s">
        <v>57</v>
      </c>
      <c r="B44" s="104">
        <v>0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40">
        <f t="shared" si="3"/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8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</row>
    <row r="45" spans="1:238" ht="32.25" customHeight="1">
      <c r="A45" s="60" t="s">
        <v>58</v>
      </c>
      <c r="B45" s="105">
        <v>0</v>
      </c>
      <c r="C45" s="105">
        <v>0</v>
      </c>
      <c r="D45" s="105">
        <v>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38">
        <f t="shared" si="3"/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87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</row>
    <row r="46" spans="1:238" ht="32.25" customHeight="1">
      <c r="A46" s="60" t="s">
        <v>59</v>
      </c>
      <c r="B46" s="105">
        <v>6</v>
      </c>
      <c r="C46" s="105">
        <v>0</v>
      </c>
      <c r="D46" s="105">
        <v>0</v>
      </c>
      <c r="E46" s="105">
        <v>80750</v>
      </c>
      <c r="F46" s="105">
        <v>80750</v>
      </c>
      <c r="G46" s="105">
        <v>0</v>
      </c>
      <c r="H46" s="105">
        <v>187</v>
      </c>
      <c r="I46" s="105">
        <v>80766</v>
      </c>
      <c r="J46" s="105">
        <v>95</v>
      </c>
      <c r="K46" s="38">
        <f t="shared" si="3"/>
        <v>80671</v>
      </c>
      <c r="L46" s="105">
        <v>80671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8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</row>
    <row r="47" spans="1:238" ht="32.25" customHeight="1">
      <c r="A47" s="60" t="s">
        <v>60</v>
      </c>
      <c r="B47" s="105">
        <v>0</v>
      </c>
      <c r="C47" s="105">
        <v>0</v>
      </c>
      <c r="D47" s="105">
        <v>0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38">
        <f t="shared" si="3"/>
        <v>0</v>
      </c>
      <c r="L47" s="105">
        <v>0</v>
      </c>
      <c r="M47" s="105">
        <v>0</v>
      </c>
      <c r="N47" s="105">
        <v>0</v>
      </c>
      <c r="O47" s="105">
        <v>0</v>
      </c>
      <c r="P47" s="105">
        <v>0</v>
      </c>
      <c r="Q47" s="105">
        <v>0</v>
      </c>
      <c r="R47" s="87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</row>
    <row r="48" spans="1:238" ht="32.25" customHeight="1">
      <c r="A48" s="62" t="s">
        <v>61</v>
      </c>
      <c r="B48" s="106">
        <v>687</v>
      </c>
      <c r="C48" s="106">
        <v>14</v>
      </c>
      <c r="D48" s="106">
        <v>0</v>
      </c>
      <c r="E48" s="106">
        <v>0</v>
      </c>
      <c r="F48" s="106">
        <v>0</v>
      </c>
      <c r="G48" s="106">
        <v>0</v>
      </c>
      <c r="H48" s="106">
        <v>32246</v>
      </c>
      <c r="I48" s="106">
        <v>524</v>
      </c>
      <c r="J48" s="106">
        <v>165</v>
      </c>
      <c r="K48" s="41">
        <f aca="true" t="shared" si="4" ref="K48:K64">L48+M48</f>
        <v>359</v>
      </c>
      <c r="L48" s="106">
        <v>359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8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</row>
    <row r="49" spans="1:238" ht="32.25" customHeight="1">
      <c r="A49" s="60" t="s">
        <v>62</v>
      </c>
      <c r="B49" s="105">
        <v>0</v>
      </c>
      <c r="C49" s="105">
        <v>0</v>
      </c>
      <c r="D49" s="105">
        <v>0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38">
        <f t="shared" si="4"/>
        <v>0</v>
      </c>
      <c r="L49" s="105">
        <v>0</v>
      </c>
      <c r="M49" s="105">
        <v>0</v>
      </c>
      <c r="N49" s="105">
        <v>0</v>
      </c>
      <c r="O49" s="105">
        <v>0</v>
      </c>
      <c r="P49" s="105">
        <v>0</v>
      </c>
      <c r="Q49" s="105">
        <v>0</v>
      </c>
      <c r="R49" s="87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</row>
    <row r="50" spans="1:238" ht="32.25" customHeight="1">
      <c r="A50" s="60" t="s">
        <v>63</v>
      </c>
      <c r="B50" s="105">
        <v>0</v>
      </c>
      <c r="C50" s="105">
        <v>0</v>
      </c>
      <c r="D50" s="105">
        <v>0</v>
      </c>
      <c r="E50" s="105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38">
        <f t="shared" si="4"/>
        <v>0</v>
      </c>
      <c r="L50" s="105">
        <v>0</v>
      </c>
      <c r="M50" s="105">
        <v>0</v>
      </c>
      <c r="N50" s="105">
        <v>0</v>
      </c>
      <c r="O50" s="105">
        <v>0</v>
      </c>
      <c r="P50" s="105">
        <v>0</v>
      </c>
      <c r="Q50" s="105">
        <v>0</v>
      </c>
      <c r="R50" s="87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</row>
    <row r="51" spans="1:238" ht="32.25" customHeight="1">
      <c r="A51" s="60" t="s">
        <v>64</v>
      </c>
      <c r="B51" s="105">
        <v>0</v>
      </c>
      <c r="C51" s="105">
        <v>0</v>
      </c>
      <c r="D51" s="105">
        <v>0</v>
      </c>
      <c r="E51" s="105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38">
        <f t="shared" si="4"/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87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</row>
    <row r="52" spans="1:238" ht="32.25" customHeight="1">
      <c r="A52" s="60" t="s">
        <v>65</v>
      </c>
      <c r="B52" s="105">
        <v>0</v>
      </c>
      <c r="C52" s="105">
        <v>0</v>
      </c>
      <c r="D52" s="105">
        <v>0</v>
      </c>
      <c r="E52" s="105">
        <v>0</v>
      </c>
      <c r="F52" s="105">
        <v>0</v>
      </c>
      <c r="G52" s="105">
        <v>0</v>
      </c>
      <c r="H52" s="105">
        <v>0</v>
      </c>
      <c r="I52" s="105">
        <v>0</v>
      </c>
      <c r="J52" s="105">
        <v>0</v>
      </c>
      <c r="K52" s="38">
        <f t="shared" si="4"/>
        <v>0</v>
      </c>
      <c r="L52" s="105">
        <v>0</v>
      </c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87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</row>
    <row r="53" spans="1:238" ht="32.25" customHeight="1">
      <c r="A53" s="60" t="s">
        <v>66</v>
      </c>
      <c r="B53" s="105">
        <v>0</v>
      </c>
      <c r="C53" s="105">
        <v>0</v>
      </c>
      <c r="D53" s="105">
        <v>0</v>
      </c>
      <c r="E53" s="105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38">
        <f t="shared" si="4"/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105">
        <v>0</v>
      </c>
      <c r="R53" s="87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</row>
    <row r="54" spans="1:238" ht="32.25" customHeight="1">
      <c r="A54" s="59" t="s">
        <v>67</v>
      </c>
      <c r="B54" s="104">
        <v>0</v>
      </c>
      <c r="C54" s="104">
        <v>0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40">
        <f t="shared" si="4"/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87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</row>
    <row r="55" spans="1:238" ht="32.25" customHeight="1">
      <c r="A55" s="60" t="s">
        <v>68</v>
      </c>
      <c r="B55" s="105">
        <v>0</v>
      </c>
      <c r="C55" s="105">
        <v>0</v>
      </c>
      <c r="D55" s="105">
        <v>0</v>
      </c>
      <c r="E55" s="105">
        <v>0</v>
      </c>
      <c r="F55" s="105">
        <v>0</v>
      </c>
      <c r="G55" s="105">
        <v>0</v>
      </c>
      <c r="H55" s="105">
        <v>0</v>
      </c>
      <c r="I55" s="105">
        <v>0</v>
      </c>
      <c r="J55" s="105">
        <v>0</v>
      </c>
      <c r="K55" s="38">
        <f t="shared" si="4"/>
        <v>0</v>
      </c>
      <c r="L55" s="105">
        <v>0</v>
      </c>
      <c r="M55" s="105">
        <v>0</v>
      </c>
      <c r="N55" s="105">
        <v>0</v>
      </c>
      <c r="O55" s="105">
        <v>0</v>
      </c>
      <c r="P55" s="105">
        <v>0</v>
      </c>
      <c r="Q55" s="105">
        <v>0</v>
      </c>
      <c r="R55" s="87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</row>
    <row r="56" spans="1:238" ht="32.25" customHeight="1">
      <c r="A56" s="60" t="s">
        <v>69</v>
      </c>
      <c r="B56" s="105">
        <v>0</v>
      </c>
      <c r="C56" s="105">
        <v>0</v>
      </c>
      <c r="D56" s="105">
        <v>0</v>
      </c>
      <c r="E56" s="105">
        <v>0</v>
      </c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38">
        <f t="shared" si="4"/>
        <v>0</v>
      </c>
      <c r="L56" s="105">
        <v>0</v>
      </c>
      <c r="M56" s="105">
        <v>0</v>
      </c>
      <c r="N56" s="105">
        <v>0</v>
      </c>
      <c r="O56" s="105">
        <v>0</v>
      </c>
      <c r="P56" s="105">
        <v>0</v>
      </c>
      <c r="Q56" s="105">
        <v>0</v>
      </c>
      <c r="R56" s="87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</row>
    <row r="57" spans="1:238" ht="32.25" customHeight="1">
      <c r="A57" s="60" t="s">
        <v>70</v>
      </c>
      <c r="B57" s="105">
        <v>0</v>
      </c>
      <c r="C57" s="105">
        <v>0</v>
      </c>
      <c r="D57" s="105">
        <v>0</v>
      </c>
      <c r="E57" s="105">
        <v>0</v>
      </c>
      <c r="F57" s="105">
        <v>0</v>
      </c>
      <c r="G57" s="105">
        <v>0</v>
      </c>
      <c r="H57" s="105">
        <v>0</v>
      </c>
      <c r="I57" s="105">
        <v>0</v>
      </c>
      <c r="J57" s="105">
        <v>0</v>
      </c>
      <c r="K57" s="38">
        <f t="shared" si="4"/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5">
        <v>0</v>
      </c>
      <c r="R57" s="87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</row>
    <row r="58" spans="1:238" ht="32.25" customHeight="1">
      <c r="A58" s="62" t="s">
        <v>71</v>
      </c>
      <c r="B58" s="106">
        <v>0</v>
      </c>
      <c r="C58" s="106">
        <v>0</v>
      </c>
      <c r="D58" s="106">
        <v>0</v>
      </c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41">
        <f t="shared" si="4"/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87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</row>
    <row r="59" spans="1:238" ht="32.25" customHeight="1">
      <c r="A59" s="60" t="s">
        <v>72</v>
      </c>
      <c r="B59" s="105">
        <v>0</v>
      </c>
      <c r="C59" s="105">
        <v>0</v>
      </c>
      <c r="D59" s="105">
        <v>0</v>
      </c>
      <c r="E59" s="105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38">
        <f t="shared" si="4"/>
        <v>0</v>
      </c>
      <c r="L59" s="105">
        <v>0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87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</row>
    <row r="60" spans="1:238" ht="32.25" customHeight="1">
      <c r="A60" s="60" t="s">
        <v>73</v>
      </c>
      <c r="B60" s="105">
        <v>0</v>
      </c>
      <c r="C60" s="105">
        <v>0</v>
      </c>
      <c r="D60" s="105">
        <v>0</v>
      </c>
      <c r="E60" s="105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0</v>
      </c>
      <c r="K60" s="38">
        <f t="shared" si="4"/>
        <v>0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105">
        <v>0</v>
      </c>
      <c r="R60" s="8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</row>
    <row r="61" spans="1:238" ht="32.25" customHeight="1">
      <c r="A61" s="60" t="s">
        <v>74</v>
      </c>
      <c r="B61" s="105">
        <v>0</v>
      </c>
      <c r="C61" s="105">
        <v>0</v>
      </c>
      <c r="D61" s="105">
        <v>0</v>
      </c>
      <c r="E61" s="105">
        <v>0</v>
      </c>
      <c r="F61" s="105">
        <v>0</v>
      </c>
      <c r="G61" s="105">
        <v>0</v>
      </c>
      <c r="H61" s="105">
        <v>4917</v>
      </c>
      <c r="I61" s="105">
        <v>521</v>
      </c>
      <c r="J61" s="105">
        <v>521</v>
      </c>
      <c r="K61" s="38">
        <f t="shared" si="4"/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87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</row>
    <row r="62" spans="1:238" ht="32.25" customHeight="1">
      <c r="A62" s="60" t="s">
        <v>75</v>
      </c>
      <c r="B62" s="105">
        <v>0</v>
      </c>
      <c r="C62" s="105">
        <v>0</v>
      </c>
      <c r="D62" s="105">
        <v>0</v>
      </c>
      <c r="E62" s="105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38">
        <f t="shared" si="4"/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87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</row>
    <row r="63" spans="1:238" ht="32.25" customHeight="1">
      <c r="A63" s="62" t="s">
        <v>76</v>
      </c>
      <c r="B63" s="106">
        <v>0</v>
      </c>
      <c r="C63" s="106">
        <v>0</v>
      </c>
      <c r="D63" s="106">
        <v>0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41">
        <f t="shared" si="4"/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87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</row>
    <row r="64" spans="1:238" ht="32.25" customHeight="1" thickBot="1">
      <c r="A64" s="60" t="s">
        <v>84</v>
      </c>
      <c r="B64" s="109">
        <v>0</v>
      </c>
      <c r="C64" s="109">
        <v>0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0</v>
      </c>
      <c r="K64" s="39">
        <f t="shared" si="4"/>
        <v>0</v>
      </c>
      <c r="L64" s="109">
        <v>0</v>
      </c>
      <c r="M64" s="109">
        <v>0</v>
      </c>
      <c r="N64" s="109">
        <v>0</v>
      </c>
      <c r="O64" s="109">
        <v>0</v>
      </c>
      <c r="P64" s="109">
        <v>0</v>
      </c>
      <c r="Q64" s="109">
        <v>0</v>
      </c>
      <c r="R64" s="87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</row>
    <row r="65" spans="1:238" ht="32.25" customHeight="1" thickBot="1" thickTop="1">
      <c r="A65" s="61" t="s">
        <v>77</v>
      </c>
      <c r="B65" s="88">
        <f aca="true" t="shared" si="5" ref="B65:Q65">SUM(B19:B64)</f>
        <v>35948</v>
      </c>
      <c r="C65" s="88">
        <f t="shared" si="5"/>
        <v>20454</v>
      </c>
      <c r="D65" s="88">
        <f t="shared" si="5"/>
        <v>7042</v>
      </c>
      <c r="E65" s="88">
        <f t="shared" si="5"/>
        <v>111051</v>
      </c>
      <c r="F65" s="88">
        <f t="shared" si="5"/>
        <v>82878</v>
      </c>
      <c r="G65" s="88">
        <f t="shared" si="5"/>
        <v>28173</v>
      </c>
      <c r="H65" s="88">
        <f t="shared" si="5"/>
        <v>161313</v>
      </c>
      <c r="I65" s="88">
        <f>SUM(I19:I64)</f>
        <v>226570</v>
      </c>
      <c r="J65" s="88">
        <f t="shared" si="5"/>
        <v>10155</v>
      </c>
      <c r="K65" s="88">
        <f>SUM(K19:K64)</f>
        <v>168582</v>
      </c>
      <c r="L65" s="88">
        <f t="shared" si="5"/>
        <v>168582</v>
      </c>
      <c r="M65" s="88">
        <f t="shared" si="5"/>
        <v>0</v>
      </c>
      <c r="N65" s="88">
        <f t="shared" si="5"/>
        <v>3103</v>
      </c>
      <c r="O65" s="88">
        <f t="shared" si="5"/>
        <v>30129</v>
      </c>
      <c r="P65" s="88">
        <f t="shared" si="5"/>
        <v>13899</v>
      </c>
      <c r="Q65" s="88">
        <f t="shared" si="5"/>
        <v>702</v>
      </c>
      <c r="R65" s="87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</row>
    <row r="66" spans="1:238" ht="32.25" customHeight="1" thickTop="1">
      <c r="A66" s="89" t="s">
        <v>78</v>
      </c>
      <c r="B66" s="90">
        <f aca="true" t="shared" si="6" ref="B66:Q66">SUM(B65,B18)</f>
        <v>94135</v>
      </c>
      <c r="C66" s="90">
        <f t="shared" si="6"/>
        <v>68245</v>
      </c>
      <c r="D66" s="90">
        <f t="shared" si="6"/>
        <v>7042</v>
      </c>
      <c r="E66" s="90">
        <f t="shared" si="6"/>
        <v>223565</v>
      </c>
      <c r="F66" s="90">
        <f t="shared" si="6"/>
        <v>82878</v>
      </c>
      <c r="G66" s="90">
        <f t="shared" si="6"/>
        <v>140687</v>
      </c>
      <c r="H66" s="90">
        <f t="shared" si="6"/>
        <v>808428</v>
      </c>
      <c r="I66" s="90">
        <f t="shared" si="6"/>
        <v>669047</v>
      </c>
      <c r="J66" s="90">
        <f t="shared" si="6"/>
        <v>82370</v>
      </c>
      <c r="K66" s="90">
        <f>SUM(K65,K18)</f>
        <v>438999</v>
      </c>
      <c r="L66" s="90">
        <f t="shared" si="6"/>
        <v>195295</v>
      </c>
      <c r="M66" s="90">
        <f t="shared" si="6"/>
        <v>243704</v>
      </c>
      <c r="N66" s="90">
        <f t="shared" si="6"/>
        <v>59982</v>
      </c>
      <c r="O66" s="90">
        <f t="shared" si="6"/>
        <v>32415</v>
      </c>
      <c r="P66" s="90">
        <f t="shared" si="6"/>
        <v>54354</v>
      </c>
      <c r="Q66" s="90">
        <f t="shared" si="6"/>
        <v>927</v>
      </c>
      <c r="R66" s="87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</row>
    <row r="67" spans="1:17" s="36" customFormat="1" ht="30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="36" customFormat="1" ht="30.75" customHeight="1"/>
    <row r="69" s="36" customFormat="1" ht="30.75" customHeight="1"/>
  </sheetData>
  <sheetProtection/>
  <printOptions/>
  <pageMargins left="0.7874015748031497" right="0.7874015748031497" top="0.7874015748031497" bottom="0.3937007874015748" header="0.4330708661417323" footer="0.31496062992125984"/>
  <pageSetup firstPageNumber="260" useFirstPageNumber="1" fitToHeight="10" horizontalDpi="600" verticalDpi="600" orientation="portrait" paperSize="9" scale="35" r:id="rId1"/>
  <headerFooter alignWithMargins="0">
    <oddHeader>&amp;L&amp;24
　　第３６表　平成２８年度市町村別財産区及び決算の状況</oddHeader>
    <oddFooter>&amp;C&amp;28&amp;P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2018-02-28T12:32:27Z</cp:lastPrinted>
  <dcterms:modified xsi:type="dcterms:W3CDTF">2018-11-29T06:26:50Z</dcterms:modified>
  <cp:category/>
  <cp:version/>
  <cp:contentType/>
  <cp:contentStatus/>
</cp:coreProperties>
</file>