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749" activeTab="0"/>
  </bookViews>
  <sheets>
    <sheet name="第４１表後期高齢者医療事業会計（1）" sheetId="1" r:id="rId1"/>
    <sheet name="第４１後期高齢者医療事業会計 (2)" sheetId="2" r:id="rId2"/>
  </sheets>
  <definedNames>
    <definedName name="_xlnm.Print_Area" localSheetId="1">'第４１後期高齢者医療事業会計 (2)'!$A$1:$K$66</definedName>
    <definedName name="_xlnm.Print_Area" localSheetId="0">'第４１表後期高齢者医療事業会計（1）'!$A$1:$L$66</definedName>
    <definedName name="_xlnm.Print_Titles" localSheetId="1">'第４１後期高齢者医療事業会計 (2)'!$A:$A</definedName>
    <definedName name="_xlnm.Print_Titles" localSheetId="0">'第４１表後期高齢者医療事業会計（1）'!$A:$A</definedName>
  </definedNames>
  <calcPr fullCalcOnLoad="1"/>
</workbook>
</file>

<file path=xl/sharedStrings.xml><?xml version="1.0" encoding="utf-8"?>
<sst xmlns="http://schemas.openxmlformats.org/spreadsheetml/2006/main" count="163" uniqueCount="99">
  <si>
    <t>市町村名</t>
  </si>
  <si>
    <t>歳入合計</t>
  </si>
  <si>
    <t>(a)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</si>
  <si>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</si>
  <si>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</si>
  <si>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</si>
  <si>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</si>
  <si>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</si>
  <si>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</si>
  <si>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</si>
  <si>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</si>
  <si>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</si>
  <si>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</si>
  <si>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</si>
  <si>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</si>
  <si>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</si>
  <si>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</si>
  <si>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</si>
  <si>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</si>
  <si>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</si>
  <si>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</si>
  <si>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</si>
  <si>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</si>
  <si>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</si>
  <si>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</si>
  <si>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</si>
  <si>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</si>
  <si>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</si>
  <si>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</si>
  <si>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</si>
  <si>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</si>
  <si>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</si>
  <si>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</si>
  <si>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</si>
  <si>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</si>
  <si>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</si>
  <si>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</si>
  <si>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</si>
  <si>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</si>
  <si>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</si>
  <si>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</si>
  <si>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</si>
  <si>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</si>
  <si>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</si>
  <si>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</si>
  <si>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</si>
  <si>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</si>
  <si>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</si>
  <si>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</si>
  <si>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</si>
  <si>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</si>
  <si>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</si>
  <si>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</si>
  <si>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</si>
  <si>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</si>
  <si>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</si>
  <si>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</si>
  <si>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</si>
  <si>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</si>
  <si>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</si>
  <si>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南相馬市</t>
  </si>
  <si>
    <t>伊達市</t>
  </si>
  <si>
    <t>南会津町</t>
  </si>
  <si>
    <t>会津美里町</t>
  </si>
  <si>
    <t>本宮市</t>
  </si>
  <si>
    <t>職員数</t>
  </si>
  <si>
    <t>賃金</t>
  </si>
  <si>
    <t>１後期高齢者</t>
  </si>
  <si>
    <t>医療保険料</t>
  </si>
  <si>
    <t>うち特別徴収</t>
  </si>
  <si>
    <t>保険料</t>
  </si>
  <si>
    <t>２繰入金</t>
  </si>
  <si>
    <t>（１）一般会計</t>
  </si>
  <si>
    <t>繰入金</t>
  </si>
  <si>
    <t>うち保健基盤
安定繰入金</t>
  </si>
  <si>
    <t>３繰越金</t>
  </si>
  <si>
    <t>歳出合計</t>
  </si>
  <si>
    <t>(b)</t>
  </si>
  <si>
    <t>１総務費</t>
  </si>
  <si>
    <t>（１）総務管理費</t>
  </si>
  <si>
    <t>うち人件費</t>
  </si>
  <si>
    <t>４その他の</t>
  </si>
  <si>
    <t>収入</t>
  </si>
  <si>
    <t>（２）徴収費</t>
  </si>
  <si>
    <t>２後期高齢者</t>
  </si>
  <si>
    <t>医療広域</t>
  </si>
  <si>
    <t>３繰出金</t>
  </si>
  <si>
    <t>人件費</t>
  </si>
  <si>
    <t>被保険者数</t>
  </si>
  <si>
    <t>参　　考</t>
  </si>
  <si>
    <t>　　連合納付金</t>
  </si>
  <si>
    <t>　４前年度</t>
  </si>
  <si>
    <t>　　繰上充用金</t>
  </si>
  <si>
    <t>　５その他の</t>
  </si>
  <si>
    <t>　　支出</t>
  </si>
  <si>
    <t>歳出の内訳</t>
  </si>
  <si>
    <t>市町村名</t>
  </si>
  <si>
    <t>H30.4.1現在</t>
  </si>
  <si>
    <t>H30.3.31現在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</si>
</sst>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23"/>
      <name val="ＭＳ Ｐゴシック"/>
      <family val="3"/>
    </font>
    <font>
      <sz val="12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 tint="-0.4999699890613556"/>
      <name val="ＭＳ Ｐゴシック"/>
      <family val="3"/>
    </font>
    <font>
      <sz val="12"/>
      <color theme="0" tint="-0.499969989061355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5">
    <xf numFmtId="3" fontId="0" fillId="0" borderId="0" xfId="0" applyAlignment="1">
      <alignment/>
    </xf>
    <xf numFmtId="3" fontId="4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3" fontId="7" fillId="0" borderId="11" xfId="0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vertical="center"/>
    </xf>
    <xf numFmtId="3" fontId="5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0" xfId="0" applyFont="1" applyBorder="1" applyAlignment="1">
      <alignment/>
    </xf>
    <xf numFmtId="3" fontId="5" fillId="0" borderId="0" xfId="0" applyFont="1" applyAlignment="1">
      <alignment/>
    </xf>
    <xf numFmtId="3" fontId="5" fillId="0" borderId="10" xfId="0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5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5" fillId="0" borderId="19" xfId="0" applyFont="1" applyFill="1" applyBorder="1" applyAlignment="1">
      <alignment/>
    </xf>
    <xf numFmtId="3" fontId="0" fillId="0" borderId="19" xfId="0" applyFill="1" applyBorder="1" applyAlignment="1">
      <alignment/>
    </xf>
    <xf numFmtId="3" fontId="7" fillId="0" borderId="20" xfId="0" applyNumberFormat="1" applyFont="1" applyBorder="1" applyAlignment="1">
      <alignment horizontal="center" shrinkToFi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wrapText="1"/>
    </xf>
    <xf numFmtId="3" fontId="7" fillId="0" borderId="1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Continuous" vertical="center" wrapText="1"/>
    </xf>
    <xf numFmtId="3" fontId="7" fillId="0" borderId="23" xfId="0" applyNumberFormat="1" applyFont="1" applyFill="1" applyBorder="1" applyAlignment="1">
      <alignment horizontal="centerContinuous" vertical="center" wrapText="1"/>
    </xf>
    <xf numFmtId="3" fontId="5" fillId="0" borderId="0" xfId="0" applyFont="1" applyAlignment="1">
      <alignment horizontal="right"/>
    </xf>
    <xf numFmtId="3" fontId="4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wrapText="1"/>
    </xf>
    <xf numFmtId="3" fontId="7" fillId="0" borderId="25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29" xfId="0" applyFont="1" applyFill="1" applyBorder="1" applyAlignment="1">
      <alignment horizontal="center" wrapText="1"/>
    </xf>
    <xf numFmtId="3" fontId="7" fillId="0" borderId="30" xfId="0" applyFont="1" applyFill="1" applyBorder="1" applyAlignment="1">
      <alignment horizontal="center" wrapText="1"/>
    </xf>
    <xf numFmtId="3" fontId="7" fillId="0" borderId="31" xfId="0" applyFont="1" applyFill="1" applyBorder="1" applyAlignment="1">
      <alignment horizontal="center" wrapText="1"/>
    </xf>
    <xf numFmtId="3" fontId="7" fillId="0" borderId="27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 shrinkToFit="1"/>
    </xf>
    <xf numFmtId="3" fontId="7" fillId="0" borderId="0" xfId="0" applyFont="1" applyFill="1" applyBorder="1" applyAlignment="1">
      <alignment horizontal="center" vertical="center" wrapText="1"/>
    </xf>
    <xf numFmtId="3" fontId="45" fillId="0" borderId="10" xfId="0" applyFont="1" applyBorder="1" applyAlignment="1">
      <alignment/>
    </xf>
    <xf numFmtId="3" fontId="45" fillId="0" borderId="0" xfId="0" applyFont="1" applyAlignment="1">
      <alignment/>
    </xf>
    <xf numFmtId="3" fontId="46" fillId="0" borderId="0" xfId="0" applyFont="1" applyAlignment="1">
      <alignment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7" fillId="0" borderId="30" xfId="0" applyFont="1" applyFill="1" applyBorder="1" applyAlignment="1">
      <alignment horizontal="center" vertical="top" wrapText="1"/>
    </xf>
    <xf numFmtId="3" fontId="8" fillId="0" borderId="20" xfId="0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top" wrapText="1"/>
    </xf>
    <xf numFmtId="3" fontId="7" fillId="0" borderId="31" xfId="0" applyFont="1" applyFill="1" applyBorder="1" applyAlignment="1">
      <alignment horizontal="center" vertical="top" wrapText="1"/>
    </xf>
    <xf numFmtId="3" fontId="7" fillId="0" borderId="27" xfId="0" applyFont="1" applyFill="1" applyBorder="1" applyAlignment="1">
      <alignment vertical="top" wrapText="1"/>
    </xf>
    <xf numFmtId="3" fontId="7" fillId="0" borderId="31" xfId="0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5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/>
    </xf>
    <xf numFmtId="182" fontId="5" fillId="0" borderId="34" xfId="0" applyNumberFormat="1" applyFont="1" applyFill="1" applyBorder="1" applyAlignment="1">
      <alignment vertical="center"/>
    </xf>
    <xf numFmtId="182" fontId="5" fillId="0" borderId="32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3" fontId="7" fillId="0" borderId="14" xfId="0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 vertical="center" wrapText="1"/>
    </xf>
    <xf numFmtId="182" fontId="5" fillId="0" borderId="14" xfId="0" applyNumberFormat="1" applyFont="1" applyBorder="1" applyAlignment="1">
      <alignment vertical="center" shrinkToFit="1"/>
    </xf>
    <xf numFmtId="182" fontId="5" fillId="0" borderId="13" xfId="0" applyNumberFormat="1" applyFont="1" applyBorder="1" applyAlignment="1">
      <alignment vertical="center" shrinkToFit="1"/>
    </xf>
    <xf numFmtId="182" fontId="5" fillId="0" borderId="15" xfId="0" applyNumberFormat="1" applyFont="1" applyBorder="1" applyAlignment="1">
      <alignment vertical="center" shrinkToFit="1"/>
    </xf>
    <xf numFmtId="182" fontId="5" fillId="0" borderId="16" xfId="0" applyNumberFormat="1" applyFont="1" applyFill="1" applyBorder="1" applyAlignment="1">
      <alignment vertical="center" shrinkToFit="1"/>
    </xf>
    <xf numFmtId="182" fontId="5" fillId="0" borderId="33" xfId="0" applyNumberFormat="1" applyFont="1" applyBorder="1" applyAlignment="1">
      <alignment vertical="center" shrinkToFit="1"/>
    </xf>
    <xf numFmtId="182" fontId="5" fillId="0" borderId="17" xfId="0" applyNumberFormat="1" applyFont="1" applyFill="1" applyBorder="1" applyAlignment="1">
      <alignment vertical="center" shrinkToFit="1"/>
    </xf>
    <xf numFmtId="3" fontId="5" fillId="0" borderId="0" xfId="0" applyFont="1" applyAlignment="1">
      <alignment vertical="center"/>
    </xf>
    <xf numFmtId="3" fontId="5" fillId="33" borderId="0" xfId="0" applyFont="1" applyFill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73"/>
  <sheetViews>
    <sheetView tabSelected="1" showOutlineSymbols="0" view="pageBreakPreview" zoomScale="45" zoomScaleNormal="87" zoomScaleSheetLayoutView="45" zoomScalePageLayoutView="4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87" sqref="H87"/>
    </sheetView>
  </sheetViews>
  <sheetFormatPr defaultColWidth="24.75390625" defaultRowHeight="14.25"/>
  <cols>
    <col min="1" max="1" width="20.625" style="0" customWidth="1"/>
    <col min="2" max="12" width="19.375" style="0" customWidth="1"/>
    <col min="13" max="13" width="9.00390625" style="0" customWidth="1"/>
    <col min="14" max="14" width="24.75390625" style="0" customWidth="1"/>
    <col min="15" max="15" width="7.75390625" style="0" customWidth="1"/>
  </cols>
  <sheetData>
    <row r="1" spans="1:195" ht="33" customHeight="1">
      <c r="A1" s="43" t="s">
        <v>96</v>
      </c>
      <c r="B1" s="44" t="s">
        <v>1</v>
      </c>
      <c r="C1" s="45"/>
      <c r="D1" s="45"/>
      <c r="E1" s="45"/>
      <c r="F1" s="45"/>
      <c r="G1" s="45"/>
      <c r="H1" s="45"/>
      <c r="I1" s="45"/>
      <c r="J1" s="44" t="s">
        <v>76</v>
      </c>
      <c r="K1" s="48"/>
      <c r="L1" s="4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</row>
    <row r="2" spans="1:195" ht="27" customHeight="1">
      <c r="A2" s="46"/>
      <c r="B2" s="6" t="s">
        <v>2</v>
      </c>
      <c r="C2" s="5" t="s">
        <v>67</v>
      </c>
      <c r="D2" s="9"/>
      <c r="E2" s="50" t="s">
        <v>71</v>
      </c>
      <c r="F2" s="51"/>
      <c r="G2" s="52"/>
      <c r="H2" s="9" t="s">
        <v>75</v>
      </c>
      <c r="I2" s="53" t="s">
        <v>81</v>
      </c>
      <c r="J2" s="54" t="s">
        <v>77</v>
      </c>
      <c r="K2" s="9" t="s">
        <v>78</v>
      </c>
      <c r="L2" s="5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</row>
    <row r="3" spans="1:195" ht="27" customHeight="1">
      <c r="A3" s="46"/>
      <c r="B3" s="3"/>
      <c r="C3" s="3" t="s">
        <v>68</v>
      </c>
      <c r="D3" s="44" t="s">
        <v>69</v>
      </c>
      <c r="E3" s="56"/>
      <c r="F3" s="57" t="s">
        <v>72</v>
      </c>
      <c r="G3" s="58"/>
      <c r="H3" s="59"/>
      <c r="I3" s="60" t="s">
        <v>82</v>
      </c>
      <c r="J3" s="61"/>
      <c r="K3" s="62"/>
      <c r="L3" s="63" t="s">
        <v>79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</row>
    <row r="4" spans="1:195" ht="34.5">
      <c r="A4" s="47"/>
      <c r="B4" s="3"/>
      <c r="C4" s="3"/>
      <c r="D4" s="13" t="s">
        <v>70</v>
      </c>
      <c r="E4" s="71"/>
      <c r="F4" s="13" t="s">
        <v>73</v>
      </c>
      <c r="G4" s="72" t="s">
        <v>74</v>
      </c>
      <c r="H4" s="73"/>
      <c r="I4" s="74"/>
      <c r="J4" s="75"/>
      <c r="K4" s="64"/>
      <c r="L4" s="7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</row>
    <row r="5" spans="1:195" s="4" customFormat="1" ht="32.25" customHeight="1">
      <c r="A5" s="14" t="s">
        <v>3</v>
      </c>
      <c r="B5" s="77">
        <f>SUM(C5,E5,H5,I5)</f>
        <v>3499498</v>
      </c>
      <c r="C5" s="77">
        <v>2690133</v>
      </c>
      <c r="D5" s="77">
        <v>1724352</v>
      </c>
      <c r="E5" s="77">
        <v>703753</v>
      </c>
      <c r="F5" s="77">
        <v>703753</v>
      </c>
      <c r="G5" s="77">
        <v>601599</v>
      </c>
      <c r="H5" s="77">
        <v>10293</v>
      </c>
      <c r="I5" s="77">
        <v>95319</v>
      </c>
      <c r="J5" s="77">
        <f>SUM(K5,'第４１後期高齢者医療事業会計 (2)'!D5,'第４１後期高齢者医療事業会計 (2)'!E5,'第４１後期高齢者医療事業会計 (2)'!F5,'第４１後期高齢者医療事業会計 (2)'!G5)</f>
        <v>3481664</v>
      </c>
      <c r="K5" s="77">
        <v>80414</v>
      </c>
      <c r="L5" s="77">
        <v>72930</v>
      </c>
      <c r="N5" s="8"/>
      <c r="O5" s="8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</row>
    <row r="6" spans="1:195" s="4" customFormat="1" ht="32.25" customHeight="1">
      <c r="A6" s="16" t="s">
        <v>4</v>
      </c>
      <c r="B6" s="78">
        <f>SUM(C6,E6,H6,I6)</f>
        <v>1326737</v>
      </c>
      <c r="C6" s="78">
        <v>911860</v>
      </c>
      <c r="D6" s="78">
        <v>622034</v>
      </c>
      <c r="E6" s="78">
        <v>364433</v>
      </c>
      <c r="F6" s="78">
        <v>364433</v>
      </c>
      <c r="G6" s="78">
        <v>315503</v>
      </c>
      <c r="H6" s="78">
        <v>7055</v>
      </c>
      <c r="I6" s="78">
        <v>43389</v>
      </c>
      <c r="J6" s="78">
        <f>SUM(K6,'第４１後期高齢者医療事業会計 (2)'!D6,'第４１後期高齢者医療事業会計 (2)'!E6,'第４１後期高齢者医療事業会計 (2)'!F6,'第４１後期高齢者医療事業会計 (2)'!G6)</f>
        <v>1289802</v>
      </c>
      <c r="K6" s="78">
        <v>31513</v>
      </c>
      <c r="L6" s="78">
        <v>28340</v>
      </c>
      <c r="N6" s="8"/>
      <c r="O6" s="8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</row>
    <row r="7" spans="1:195" s="4" customFormat="1" ht="32.25" customHeight="1">
      <c r="A7" s="16" t="s">
        <v>5</v>
      </c>
      <c r="B7" s="78">
        <f aca="true" t="shared" si="0" ref="B7:B17">SUM(C7,E7,H7,I7)</f>
        <v>3111714</v>
      </c>
      <c r="C7" s="78">
        <v>2400987</v>
      </c>
      <c r="D7" s="78">
        <v>1457183</v>
      </c>
      <c r="E7" s="78">
        <v>689384</v>
      </c>
      <c r="F7" s="78">
        <v>689384</v>
      </c>
      <c r="G7" s="78">
        <v>617964</v>
      </c>
      <c r="H7" s="78">
        <v>10133</v>
      </c>
      <c r="I7" s="78">
        <v>11210</v>
      </c>
      <c r="J7" s="78">
        <f>SUM(K7,'第４１後期高齢者医療事業会計 (2)'!D7,'第４１後期高齢者医療事業会計 (2)'!E7,'第４１後期高齢者医療事業会計 (2)'!F7,'第４１後期高齢者医療事業会計 (2)'!G7)</f>
        <v>3096960</v>
      </c>
      <c r="K7" s="78">
        <v>71851</v>
      </c>
      <c r="L7" s="78">
        <v>59206</v>
      </c>
      <c r="N7" s="8"/>
      <c r="O7" s="8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</row>
    <row r="8" spans="1:195" s="4" customFormat="1" ht="32.25" customHeight="1">
      <c r="A8" s="16" t="s">
        <v>6</v>
      </c>
      <c r="B8" s="78">
        <f t="shared" si="0"/>
        <v>3817707</v>
      </c>
      <c r="C8" s="78">
        <v>2839955</v>
      </c>
      <c r="D8" s="78">
        <v>1811900</v>
      </c>
      <c r="E8" s="78">
        <v>880977</v>
      </c>
      <c r="F8" s="78">
        <v>880977</v>
      </c>
      <c r="G8" s="78">
        <v>801752</v>
      </c>
      <c r="H8" s="78">
        <v>2971</v>
      </c>
      <c r="I8" s="78">
        <v>93804</v>
      </c>
      <c r="J8" s="78">
        <f>SUM(K8,'第４１後期高齢者医療事業会計 (2)'!D8,'第４１後期高齢者医療事業会計 (2)'!E8,'第４１後期高齢者医療事業会計 (2)'!F8,'第４１後期高齢者医療事業会計 (2)'!G8)</f>
        <v>3809372</v>
      </c>
      <c r="K8" s="78">
        <v>79910</v>
      </c>
      <c r="L8" s="78">
        <v>65363</v>
      </c>
      <c r="N8" s="8"/>
      <c r="O8" s="8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</row>
    <row r="9" spans="1:195" s="4" customFormat="1" ht="32.25" customHeight="1">
      <c r="A9" s="16" t="s">
        <v>7</v>
      </c>
      <c r="B9" s="78">
        <f t="shared" si="0"/>
        <v>603989</v>
      </c>
      <c r="C9" s="78">
        <v>425754</v>
      </c>
      <c r="D9" s="78">
        <v>273691</v>
      </c>
      <c r="E9" s="78">
        <v>159857</v>
      </c>
      <c r="F9" s="78">
        <v>159857</v>
      </c>
      <c r="G9" s="78">
        <v>149162</v>
      </c>
      <c r="H9" s="78">
        <v>4381</v>
      </c>
      <c r="I9" s="78">
        <v>13997</v>
      </c>
      <c r="J9" s="78">
        <f>SUM(K9,'第４１後期高齢者医療事業会計 (2)'!D9,'第４１後期高齢者医療事業会計 (2)'!E9,'第４１後期高齢者医療事業会計 (2)'!F9,'第４１後期高齢者医療事業会計 (2)'!G9)</f>
        <v>599763</v>
      </c>
      <c r="K9" s="78">
        <v>9644</v>
      </c>
      <c r="L9" s="78">
        <v>6532</v>
      </c>
      <c r="N9" s="8"/>
      <c r="O9" s="8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</row>
    <row r="10" spans="1:195" s="4" customFormat="1" ht="32.25" customHeight="1">
      <c r="A10" s="14" t="s">
        <v>8</v>
      </c>
      <c r="B10" s="77">
        <f t="shared" si="0"/>
        <v>720922</v>
      </c>
      <c r="C10" s="77">
        <v>461590</v>
      </c>
      <c r="D10" s="77">
        <v>319023</v>
      </c>
      <c r="E10" s="77">
        <v>230233</v>
      </c>
      <c r="F10" s="77">
        <v>230233</v>
      </c>
      <c r="G10" s="77">
        <v>171335</v>
      </c>
      <c r="H10" s="77">
        <v>5566</v>
      </c>
      <c r="I10" s="77">
        <v>23533</v>
      </c>
      <c r="J10" s="77">
        <f>SUM(K10,'第４１後期高齢者医療事業会計 (2)'!D10,'第４１後期高齢者医療事業会計 (2)'!E10,'第４１後期高齢者医療事業会計 (2)'!F10,'第４１後期高齢者医療事業会計 (2)'!G10)</f>
        <v>719731</v>
      </c>
      <c r="K10" s="77">
        <v>30312</v>
      </c>
      <c r="L10" s="77">
        <v>26099</v>
      </c>
      <c r="N10" s="8"/>
      <c r="O10" s="8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</row>
    <row r="11" spans="1:195" s="4" customFormat="1" ht="32.25" customHeight="1">
      <c r="A11" s="16" t="s">
        <v>9</v>
      </c>
      <c r="B11" s="78">
        <f t="shared" si="0"/>
        <v>561097</v>
      </c>
      <c r="C11" s="78">
        <v>352527</v>
      </c>
      <c r="D11" s="78">
        <v>270549</v>
      </c>
      <c r="E11" s="78">
        <v>197003</v>
      </c>
      <c r="F11" s="78">
        <v>197003</v>
      </c>
      <c r="G11" s="78">
        <v>183602</v>
      </c>
      <c r="H11" s="78">
        <v>786</v>
      </c>
      <c r="I11" s="78">
        <v>10781</v>
      </c>
      <c r="J11" s="78">
        <f>SUM(K11,'第４１後期高齢者医療事業会計 (2)'!D11,'第４１後期高齢者医療事業会計 (2)'!E11,'第４１後期高齢者医療事業会計 (2)'!F11,'第４１後期高齢者医療事業会計 (2)'!G11)</f>
        <v>560782</v>
      </c>
      <c r="K11" s="78">
        <v>13401</v>
      </c>
      <c r="L11" s="78">
        <v>11822</v>
      </c>
      <c r="N11" s="8"/>
      <c r="O11" s="8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</row>
    <row r="12" spans="1:195" s="4" customFormat="1" ht="32.25" customHeight="1">
      <c r="A12" s="16" t="s">
        <v>10</v>
      </c>
      <c r="B12" s="78">
        <f t="shared" si="0"/>
        <v>394143</v>
      </c>
      <c r="C12" s="78">
        <v>275910</v>
      </c>
      <c r="D12" s="78">
        <v>162401</v>
      </c>
      <c r="E12" s="78">
        <v>107383</v>
      </c>
      <c r="F12" s="78">
        <v>107383</v>
      </c>
      <c r="G12" s="78">
        <v>93528</v>
      </c>
      <c r="H12" s="78">
        <v>10</v>
      </c>
      <c r="I12" s="78">
        <v>10840</v>
      </c>
      <c r="J12" s="78">
        <f>SUM(K12,'第４１後期高齢者医療事業会計 (2)'!D12,'第４１後期高齢者医療事業会計 (2)'!E12,'第４１後期高齢者医療事業会計 (2)'!F12,'第４１後期高齢者医療事業会計 (2)'!G12)</f>
        <v>391635</v>
      </c>
      <c r="K12" s="78">
        <v>6332</v>
      </c>
      <c r="L12" s="78">
        <v>5456</v>
      </c>
      <c r="N12" s="8"/>
      <c r="O12" s="8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</row>
    <row r="13" spans="1:195" s="4" customFormat="1" ht="32.25" customHeight="1">
      <c r="A13" s="16" t="s">
        <v>11</v>
      </c>
      <c r="B13" s="78">
        <f t="shared" si="0"/>
        <v>597935</v>
      </c>
      <c r="C13" s="78">
        <v>408920</v>
      </c>
      <c r="D13" s="78">
        <v>288269</v>
      </c>
      <c r="E13" s="78">
        <v>173928</v>
      </c>
      <c r="F13" s="78">
        <v>173928</v>
      </c>
      <c r="G13" s="78">
        <v>152385</v>
      </c>
      <c r="H13" s="78">
        <v>1480</v>
      </c>
      <c r="I13" s="78">
        <v>13607</v>
      </c>
      <c r="J13" s="78">
        <f>SUM(K13,'第４１後期高齢者医療事業会計 (2)'!D13,'第４１後期高齢者医療事業会計 (2)'!E13,'第４１後期高齢者医療事業会計 (2)'!F13,'第４１後期高齢者医療事業会計 (2)'!G13)</f>
        <v>596808</v>
      </c>
      <c r="K13" s="78">
        <v>14618</v>
      </c>
      <c r="L13" s="78">
        <v>13386</v>
      </c>
      <c r="N13" s="8"/>
      <c r="O13" s="8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</row>
    <row r="14" spans="1:195" s="4" customFormat="1" ht="32.25" customHeight="1">
      <c r="A14" s="17" t="s">
        <v>57</v>
      </c>
      <c r="B14" s="79">
        <f t="shared" si="0"/>
        <v>394785</v>
      </c>
      <c r="C14" s="79">
        <v>238017</v>
      </c>
      <c r="D14" s="79">
        <v>169712</v>
      </c>
      <c r="E14" s="79">
        <v>144754</v>
      </c>
      <c r="F14" s="79">
        <v>144754</v>
      </c>
      <c r="G14" s="79">
        <v>120034</v>
      </c>
      <c r="H14" s="79">
        <v>561</v>
      </c>
      <c r="I14" s="79">
        <v>11453</v>
      </c>
      <c r="J14" s="79">
        <f>SUM(K14,'第４１後期高齢者医療事業会計 (2)'!D14,'第４１後期高齢者医療事業会計 (2)'!E14,'第４１後期高齢者医療事業会計 (2)'!F14,'第４１後期高齢者医療事業会計 (2)'!G14)</f>
        <v>394460</v>
      </c>
      <c r="K14" s="79">
        <v>24780</v>
      </c>
      <c r="L14" s="79">
        <v>22580</v>
      </c>
      <c r="N14" s="8"/>
      <c r="O14" s="8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</row>
    <row r="15" spans="1:195" s="4" customFormat="1" ht="32.25" customHeight="1">
      <c r="A15" s="16" t="s">
        <v>60</v>
      </c>
      <c r="B15" s="78">
        <f t="shared" si="0"/>
        <v>348879</v>
      </c>
      <c r="C15" s="78">
        <v>149971</v>
      </c>
      <c r="D15" s="78">
        <v>46665</v>
      </c>
      <c r="E15" s="78">
        <v>186075</v>
      </c>
      <c r="F15" s="78">
        <v>186075</v>
      </c>
      <c r="G15" s="78">
        <v>166564</v>
      </c>
      <c r="H15" s="78">
        <v>194</v>
      </c>
      <c r="I15" s="78">
        <v>12639</v>
      </c>
      <c r="J15" s="78">
        <f>SUM(K15,'第４１後期高齢者医療事業会計 (2)'!D15,'第４１後期高齢者医療事業会計 (2)'!E15,'第４１後期高齢者医療事業会計 (2)'!F15,'第４１後期高齢者医療事業会計 (2)'!G15)</f>
        <v>348282</v>
      </c>
      <c r="K15" s="78">
        <v>13790</v>
      </c>
      <c r="L15" s="78">
        <v>11071</v>
      </c>
      <c r="N15" s="8"/>
      <c r="O15" s="8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</row>
    <row r="16" spans="1:195" s="4" customFormat="1" ht="32.25" customHeight="1">
      <c r="A16" s="16" t="s">
        <v>61</v>
      </c>
      <c r="B16" s="78">
        <f t="shared" si="0"/>
        <v>724860</v>
      </c>
      <c r="C16" s="78">
        <v>477284</v>
      </c>
      <c r="D16" s="78">
        <v>336621</v>
      </c>
      <c r="E16" s="78">
        <v>228642</v>
      </c>
      <c r="F16" s="78">
        <v>228642</v>
      </c>
      <c r="G16" s="78">
        <v>197917</v>
      </c>
      <c r="H16" s="78">
        <v>1435</v>
      </c>
      <c r="I16" s="78">
        <v>17499</v>
      </c>
      <c r="J16" s="78">
        <f>SUM(K16,'第４１後期高齢者医療事業会計 (2)'!D16,'第４１後期高齢者医療事業会計 (2)'!E16,'第４１後期高齢者医療事業会計 (2)'!F16,'第４１後期高齢者医療事業会計 (2)'!G16)</f>
        <v>723411</v>
      </c>
      <c r="K16" s="78">
        <v>17721</v>
      </c>
      <c r="L16" s="78">
        <v>17721</v>
      </c>
      <c r="N16" s="8"/>
      <c r="O16" s="8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</row>
    <row r="17" spans="1:195" s="4" customFormat="1" ht="32.25" customHeight="1" thickBot="1">
      <c r="A17" s="16" t="s">
        <v>64</v>
      </c>
      <c r="B17" s="78">
        <f t="shared" si="0"/>
        <v>287406</v>
      </c>
      <c r="C17" s="78">
        <v>195662</v>
      </c>
      <c r="D17" s="78">
        <v>135126</v>
      </c>
      <c r="E17" s="78">
        <v>81462</v>
      </c>
      <c r="F17" s="78">
        <v>81462</v>
      </c>
      <c r="G17" s="78">
        <v>68358</v>
      </c>
      <c r="H17" s="78">
        <v>2465</v>
      </c>
      <c r="I17" s="78">
        <v>7817</v>
      </c>
      <c r="J17" s="78">
        <f>SUM(K17,'第４１後期高齢者医療事業会計 (2)'!D17,'第４１後期高齢者医療事業会計 (2)'!E17,'第４１後期高齢者医療事業会計 (2)'!F17,'第４１後期高齢者医療事業会計 (2)'!G17)</f>
        <v>282790</v>
      </c>
      <c r="K17" s="78">
        <v>7608</v>
      </c>
      <c r="L17" s="78">
        <v>4619</v>
      </c>
      <c r="N17" s="8"/>
      <c r="O17" s="8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</row>
    <row r="18" spans="1:195" s="4" customFormat="1" ht="32.25" customHeight="1" thickBot="1" thickTop="1">
      <c r="A18" s="18" t="s">
        <v>59</v>
      </c>
      <c r="B18" s="80">
        <f>SUM(B5:B17)</f>
        <v>16389672</v>
      </c>
      <c r="C18" s="80">
        <f aca="true" t="shared" si="1" ref="C18:I18">SUM(C5:C17)</f>
        <v>11828570</v>
      </c>
      <c r="D18" s="80">
        <f t="shared" si="1"/>
        <v>7617526</v>
      </c>
      <c r="E18" s="80">
        <f t="shared" si="1"/>
        <v>4147884</v>
      </c>
      <c r="F18" s="80">
        <f t="shared" si="1"/>
        <v>4147884</v>
      </c>
      <c r="G18" s="80">
        <f t="shared" si="1"/>
        <v>3639703</v>
      </c>
      <c r="H18" s="80">
        <f t="shared" si="1"/>
        <v>47330</v>
      </c>
      <c r="I18" s="80">
        <f t="shared" si="1"/>
        <v>365888</v>
      </c>
      <c r="J18" s="80">
        <f>SUM(J5:J17)</f>
        <v>16295460</v>
      </c>
      <c r="K18" s="80">
        <f>SUM(K5:K17)</f>
        <v>401894</v>
      </c>
      <c r="L18" s="80">
        <f>SUM(L5:L17)</f>
        <v>345125</v>
      </c>
      <c r="N18" s="8"/>
      <c r="O18" s="8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</row>
    <row r="19" spans="1:195" s="4" customFormat="1" ht="32.25" customHeight="1" thickTop="1">
      <c r="A19" s="16" t="s">
        <v>12</v>
      </c>
      <c r="B19" s="78">
        <f aca="true" t="shared" si="2" ref="B19:B64">SUM(C19,E19,H19,I19)</f>
        <v>157003</v>
      </c>
      <c r="C19" s="78">
        <v>107524</v>
      </c>
      <c r="D19" s="78">
        <v>78111</v>
      </c>
      <c r="E19" s="78">
        <v>45306</v>
      </c>
      <c r="F19" s="78">
        <v>45306</v>
      </c>
      <c r="G19" s="78">
        <v>40689</v>
      </c>
      <c r="H19" s="78">
        <v>113</v>
      </c>
      <c r="I19" s="78">
        <v>4060</v>
      </c>
      <c r="J19" s="78">
        <f>SUM(K19,'第４１後期高齢者医療事業会計 (2)'!D19,'第４１後期高齢者医療事業会計 (2)'!E19,'第４１後期高齢者医療事業会計 (2)'!F19,'第４１後期高齢者医療事業会計 (2)'!G19)</f>
        <v>156701</v>
      </c>
      <c r="K19" s="78">
        <v>2298</v>
      </c>
      <c r="L19" s="78">
        <v>2034</v>
      </c>
      <c r="N19" s="8"/>
      <c r="O19" s="8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</row>
    <row r="20" spans="1:195" s="4" customFormat="1" ht="32.25" customHeight="1">
      <c r="A20" s="16" t="s">
        <v>13</v>
      </c>
      <c r="B20" s="78">
        <f t="shared" si="2"/>
        <v>120913</v>
      </c>
      <c r="C20" s="78">
        <v>77502</v>
      </c>
      <c r="D20" s="78">
        <v>54521</v>
      </c>
      <c r="E20" s="78">
        <v>38902</v>
      </c>
      <c r="F20" s="78">
        <v>38902</v>
      </c>
      <c r="G20" s="78">
        <v>32524</v>
      </c>
      <c r="H20" s="78">
        <v>615</v>
      </c>
      <c r="I20" s="78">
        <v>3894</v>
      </c>
      <c r="J20" s="78">
        <f>SUM(K20,'第４１後期高齢者医療事業会計 (2)'!D20,'第４１後期高齢者医療事業会計 (2)'!E20,'第４１後期高齢者医療事業会計 (2)'!F20,'第４１後期高齢者医療事業会計 (2)'!G20)</f>
        <v>119700</v>
      </c>
      <c r="K20" s="78">
        <v>3943</v>
      </c>
      <c r="L20" s="78">
        <v>3943</v>
      </c>
      <c r="N20" s="8"/>
      <c r="O20" s="8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</row>
    <row r="21" spans="1:195" s="4" customFormat="1" ht="32.25" customHeight="1">
      <c r="A21" s="16" t="s">
        <v>14</v>
      </c>
      <c r="B21" s="78">
        <f t="shared" si="2"/>
        <v>184610</v>
      </c>
      <c r="C21" s="78">
        <v>102653</v>
      </c>
      <c r="D21" s="78">
        <v>70130</v>
      </c>
      <c r="E21" s="78">
        <v>75610</v>
      </c>
      <c r="F21" s="78">
        <v>75610</v>
      </c>
      <c r="G21" s="78">
        <v>56409</v>
      </c>
      <c r="H21" s="78">
        <v>2002</v>
      </c>
      <c r="I21" s="78">
        <v>4345</v>
      </c>
      <c r="J21" s="78">
        <f>SUM(K21,'第４１後期高齢者医療事業会計 (2)'!D21,'第４１後期高齢者医療事業会計 (2)'!E21,'第４１後期高齢者医療事業会計 (2)'!F21,'第４１後期高齢者医療事業会計 (2)'!G21)</f>
        <v>184550</v>
      </c>
      <c r="K21" s="78">
        <v>9218</v>
      </c>
      <c r="L21" s="78">
        <v>8716</v>
      </c>
      <c r="N21" s="8"/>
      <c r="O21" s="8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</row>
    <row r="22" spans="1:195" s="4" customFormat="1" ht="32.25" customHeight="1">
      <c r="A22" s="16" t="s">
        <v>15</v>
      </c>
      <c r="B22" s="78">
        <f t="shared" si="2"/>
        <v>69038</v>
      </c>
      <c r="C22" s="78">
        <v>38574</v>
      </c>
      <c r="D22" s="78">
        <v>30463</v>
      </c>
      <c r="E22" s="78">
        <v>27918</v>
      </c>
      <c r="F22" s="78">
        <v>21624</v>
      </c>
      <c r="G22" s="78">
        <v>19338</v>
      </c>
      <c r="H22" s="78">
        <v>38</v>
      </c>
      <c r="I22" s="78">
        <v>2508</v>
      </c>
      <c r="J22" s="78">
        <f>SUM(K22,'第４１後期高齢者医療事業会計 (2)'!D22,'第４１後期高齢者医療事業会計 (2)'!E22,'第４１後期高齢者医療事業会計 (2)'!F22,'第４１後期高齢者医療事業会計 (2)'!G22)</f>
        <v>68642</v>
      </c>
      <c r="K22" s="78">
        <v>7566</v>
      </c>
      <c r="L22" s="78">
        <v>6890</v>
      </c>
      <c r="N22" s="8"/>
      <c r="O22" s="8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</row>
    <row r="23" spans="1:195" s="4" customFormat="1" ht="32.25" customHeight="1">
      <c r="A23" s="16" t="s">
        <v>16</v>
      </c>
      <c r="B23" s="78">
        <f t="shared" si="2"/>
        <v>114475</v>
      </c>
      <c r="C23" s="78">
        <v>73014</v>
      </c>
      <c r="D23" s="78">
        <v>50658</v>
      </c>
      <c r="E23" s="78">
        <v>37900</v>
      </c>
      <c r="F23" s="78">
        <v>37900</v>
      </c>
      <c r="G23" s="78">
        <v>26495</v>
      </c>
      <c r="H23" s="78">
        <v>119</v>
      </c>
      <c r="I23" s="78">
        <v>3442</v>
      </c>
      <c r="J23" s="78">
        <f>SUM(K23,'第４１後期高齢者医療事業会計 (2)'!D23,'第４１後期高齢者医療事業会計 (2)'!E23,'第４１後期高齢者医療事業会計 (2)'!F23,'第４１後期高齢者医療事業会計 (2)'!G23)</f>
        <v>114000</v>
      </c>
      <c r="K23" s="78">
        <v>10542</v>
      </c>
      <c r="L23" s="78">
        <v>9728</v>
      </c>
      <c r="N23" s="8"/>
      <c r="O23" s="8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</row>
    <row r="24" spans="1:195" s="4" customFormat="1" ht="32.25" customHeight="1">
      <c r="A24" s="14" t="s">
        <v>17</v>
      </c>
      <c r="B24" s="77">
        <f t="shared" si="2"/>
        <v>52650</v>
      </c>
      <c r="C24" s="77">
        <v>27378</v>
      </c>
      <c r="D24" s="77">
        <v>21892</v>
      </c>
      <c r="E24" s="77">
        <v>23979</v>
      </c>
      <c r="F24" s="77">
        <v>23979</v>
      </c>
      <c r="G24" s="77">
        <v>18091</v>
      </c>
      <c r="H24" s="77">
        <v>118</v>
      </c>
      <c r="I24" s="77">
        <v>1175</v>
      </c>
      <c r="J24" s="77">
        <f>SUM(K24,'第４１後期高齢者医療事業会計 (2)'!D24,'第４１後期高齢者医療事業会計 (2)'!E24,'第４１後期高齢者医療事業会計 (2)'!F24,'第４１後期高齢者医療事業会計 (2)'!G24)</f>
        <v>52621</v>
      </c>
      <c r="K24" s="77">
        <v>5318</v>
      </c>
      <c r="L24" s="77">
        <v>4992</v>
      </c>
      <c r="N24" s="8"/>
      <c r="O24" s="8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</row>
    <row r="25" spans="1:195" s="4" customFormat="1" ht="32.25" customHeight="1">
      <c r="A25" s="16" t="s">
        <v>18</v>
      </c>
      <c r="B25" s="78">
        <f t="shared" si="2"/>
        <v>81142</v>
      </c>
      <c r="C25" s="78">
        <v>42632</v>
      </c>
      <c r="D25" s="78">
        <v>27404</v>
      </c>
      <c r="E25" s="78">
        <v>36369</v>
      </c>
      <c r="F25" s="78">
        <v>36369</v>
      </c>
      <c r="G25" s="78">
        <v>29504</v>
      </c>
      <c r="H25" s="78">
        <v>18</v>
      </c>
      <c r="I25" s="78">
        <v>2123</v>
      </c>
      <c r="J25" s="78">
        <f>SUM(K25,'第４１後期高齢者医療事業会計 (2)'!D25,'第４１後期高齢者医療事業会計 (2)'!E25,'第４１後期高齢者医療事業会計 (2)'!F25,'第４１後期高齢者医療事業会計 (2)'!G25)</f>
        <v>80879</v>
      </c>
      <c r="K25" s="78">
        <v>6866</v>
      </c>
      <c r="L25" s="78">
        <v>5969</v>
      </c>
      <c r="N25" s="8"/>
      <c r="O25" s="8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</row>
    <row r="26" spans="1:195" s="4" customFormat="1" ht="32.25" customHeight="1">
      <c r="A26" s="16" t="s">
        <v>19</v>
      </c>
      <c r="B26" s="78">
        <f t="shared" si="2"/>
        <v>8919</v>
      </c>
      <c r="C26" s="78">
        <v>4399</v>
      </c>
      <c r="D26" s="78">
        <v>3718</v>
      </c>
      <c r="E26" s="78">
        <v>4204</v>
      </c>
      <c r="F26" s="78">
        <v>4203</v>
      </c>
      <c r="G26" s="78">
        <v>2460</v>
      </c>
      <c r="H26" s="78">
        <v>0</v>
      </c>
      <c r="I26" s="78">
        <v>316</v>
      </c>
      <c r="J26" s="78">
        <f>SUM(K26,'第４１後期高齢者医療事業会計 (2)'!D26,'第４１後期高齢者医療事業会計 (2)'!E26,'第４１後期高齢者医療事業会計 (2)'!F26,'第４１後期高齢者医療事業会計 (2)'!G26)</f>
        <v>8919</v>
      </c>
      <c r="K26" s="78">
        <v>1637</v>
      </c>
      <c r="L26" s="78">
        <v>1637</v>
      </c>
      <c r="N26" s="8"/>
      <c r="O26" s="8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</row>
    <row r="27" spans="1:195" s="4" customFormat="1" ht="32.25" customHeight="1">
      <c r="A27" s="16" t="s">
        <v>20</v>
      </c>
      <c r="B27" s="78">
        <f t="shared" si="2"/>
        <v>70688</v>
      </c>
      <c r="C27" s="78">
        <v>38007</v>
      </c>
      <c r="D27" s="78">
        <v>30471</v>
      </c>
      <c r="E27" s="78">
        <v>29553</v>
      </c>
      <c r="F27" s="78">
        <v>29553</v>
      </c>
      <c r="G27" s="78">
        <v>28284</v>
      </c>
      <c r="H27" s="78">
        <v>13</v>
      </c>
      <c r="I27" s="78">
        <v>3115</v>
      </c>
      <c r="J27" s="78">
        <f>SUM(K27,'第４１後期高齢者医療事業会計 (2)'!D27,'第４１後期高齢者医療事業会計 (2)'!E27,'第４１後期高齢者医療事業会計 (2)'!F27,'第４１後期高齢者医療事業会計 (2)'!G27)</f>
        <v>70678</v>
      </c>
      <c r="K27" s="78">
        <v>375</v>
      </c>
      <c r="L27" s="78">
        <v>265</v>
      </c>
      <c r="N27" s="8"/>
      <c r="O27" s="8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</row>
    <row r="28" spans="1:195" s="4" customFormat="1" ht="32.25" customHeight="1">
      <c r="A28" s="17" t="s">
        <v>62</v>
      </c>
      <c r="B28" s="79">
        <f t="shared" si="2"/>
        <v>217015</v>
      </c>
      <c r="C28" s="79">
        <v>120731</v>
      </c>
      <c r="D28" s="79">
        <v>90166</v>
      </c>
      <c r="E28" s="79">
        <v>89559</v>
      </c>
      <c r="F28" s="79">
        <v>89559</v>
      </c>
      <c r="G28" s="79">
        <v>76264</v>
      </c>
      <c r="H28" s="79">
        <v>3</v>
      </c>
      <c r="I28" s="79">
        <v>6722</v>
      </c>
      <c r="J28" s="79">
        <f>SUM(K28,'第４１後期高齢者医療事業会計 (2)'!D28,'第４１後期高齢者医療事業会計 (2)'!E28,'第４１後期高齢者医療事業会計 (2)'!F28,'第４１後期高齢者医療事業会計 (2)'!G28)</f>
        <v>216204</v>
      </c>
      <c r="K28" s="79">
        <v>10754</v>
      </c>
      <c r="L28" s="79">
        <v>9468</v>
      </c>
      <c r="N28" s="8"/>
      <c r="O28" s="8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</row>
    <row r="29" spans="1:195" s="4" customFormat="1" ht="32.25" customHeight="1">
      <c r="A29" s="16" t="s">
        <v>21</v>
      </c>
      <c r="B29" s="78">
        <f t="shared" si="2"/>
        <v>28476</v>
      </c>
      <c r="C29" s="78">
        <v>17724</v>
      </c>
      <c r="D29" s="78">
        <v>0</v>
      </c>
      <c r="E29" s="78">
        <v>9857</v>
      </c>
      <c r="F29" s="78">
        <v>9857</v>
      </c>
      <c r="G29" s="78">
        <v>9247</v>
      </c>
      <c r="H29" s="78">
        <v>25</v>
      </c>
      <c r="I29" s="78">
        <v>870</v>
      </c>
      <c r="J29" s="78">
        <f>SUM(K29,'第４１後期高齢者医療事業会計 (2)'!D29,'第４１後期高齢者医療事業会計 (2)'!E29,'第４１後期高齢者医療事業会計 (2)'!F29,'第４１後期高齢者医療事業会計 (2)'!G29)</f>
        <v>28473</v>
      </c>
      <c r="K29" s="78">
        <v>611</v>
      </c>
      <c r="L29" s="78">
        <v>543</v>
      </c>
      <c r="N29" s="8"/>
      <c r="O29" s="8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</row>
    <row r="30" spans="1:195" s="4" customFormat="1" ht="32.25" customHeight="1">
      <c r="A30" s="16" t="s">
        <v>22</v>
      </c>
      <c r="B30" s="78">
        <f t="shared" si="2"/>
        <v>105245</v>
      </c>
      <c r="C30" s="78">
        <v>52654</v>
      </c>
      <c r="D30" s="78">
        <v>45737</v>
      </c>
      <c r="E30" s="78">
        <v>47360</v>
      </c>
      <c r="F30" s="78">
        <v>47360</v>
      </c>
      <c r="G30" s="78">
        <v>37102</v>
      </c>
      <c r="H30" s="78">
        <v>82</v>
      </c>
      <c r="I30" s="78">
        <v>5149</v>
      </c>
      <c r="J30" s="78">
        <f>SUM(K30,'第４１後期高齢者医療事業会計 (2)'!D30,'第４１後期高齢者医療事業会計 (2)'!E30,'第４１後期高齢者医療事業会計 (2)'!F30,'第４１後期高齢者医療事業会計 (2)'!G30)</f>
        <v>104900</v>
      </c>
      <c r="K30" s="78">
        <v>10278</v>
      </c>
      <c r="L30" s="78">
        <v>9910</v>
      </c>
      <c r="N30" s="8"/>
      <c r="O30" s="8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</row>
    <row r="31" spans="1:195" s="4" customFormat="1" ht="32.25" customHeight="1">
      <c r="A31" s="16" t="s">
        <v>23</v>
      </c>
      <c r="B31" s="78">
        <f t="shared" si="2"/>
        <v>49987</v>
      </c>
      <c r="C31" s="78">
        <v>27180</v>
      </c>
      <c r="D31" s="78">
        <v>20800</v>
      </c>
      <c r="E31" s="78">
        <v>21580</v>
      </c>
      <c r="F31" s="78">
        <v>21580</v>
      </c>
      <c r="G31" s="78">
        <v>11440</v>
      </c>
      <c r="H31" s="78">
        <v>18</v>
      </c>
      <c r="I31" s="78">
        <v>1209</v>
      </c>
      <c r="J31" s="78">
        <f>SUM(K31,'第４１後期高齢者医療事業会計 (2)'!D31,'第４１後期高齢者医療事業会計 (2)'!E31,'第４１後期高齢者医療事業会計 (2)'!F31,'第４１後期高齢者医療事業会計 (2)'!G31)</f>
        <v>49966</v>
      </c>
      <c r="K31" s="78">
        <v>9807</v>
      </c>
      <c r="L31" s="78">
        <v>9737</v>
      </c>
      <c r="N31" s="8"/>
      <c r="O31" s="8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</row>
    <row r="32" spans="1:195" s="4" customFormat="1" ht="32.25" customHeight="1">
      <c r="A32" s="16" t="s">
        <v>24</v>
      </c>
      <c r="B32" s="78">
        <f t="shared" si="2"/>
        <v>185770</v>
      </c>
      <c r="C32" s="78">
        <v>116221</v>
      </c>
      <c r="D32" s="78">
        <v>83158</v>
      </c>
      <c r="E32" s="78">
        <v>68495</v>
      </c>
      <c r="F32" s="78">
        <v>68495</v>
      </c>
      <c r="G32" s="78">
        <v>51587</v>
      </c>
      <c r="H32" s="78">
        <v>593</v>
      </c>
      <c r="I32" s="78">
        <v>461</v>
      </c>
      <c r="J32" s="78">
        <f>SUM(K32,'第４１後期高齢者医療事業会計 (2)'!D32,'第４１後期高齢者医療事業会計 (2)'!E32,'第４１後期高齢者医療事業会計 (2)'!F32,'第４１後期高齢者医療事業会計 (2)'!G32)</f>
        <v>185630</v>
      </c>
      <c r="K32" s="78">
        <v>16908</v>
      </c>
      <c r="L32" s="78">
        <v>15755</v>
      </c>
      <c r="N32" s="8"/>
      <c r="O32" s="8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</row>
    <row r="33" spans="1:195" s="4" customFormat="1" ht="32.25" customHeight="1">
      <c r="A33" s="16" t="s">
        <v>25</v>
      </c>
      <c r="B33" s="78">
        <f t="shared" si="2"/>
        <v>179627</v>
      </c>
      <c r="C33" s="78">
        <v>114555</v>
      </c>
      <c r="D33" s="78">
        <v>84764</v>
      </c>
      <c r="E33" s="78">
        <v>64657</v>
      </c>
      <c r="F33" s="78">
        <v>64657</v>
      </c>
      <c r="G33" s="78">
        <v>56675</v>
      </c>
      <c r="H33" s="78">
        <v>272</v>
      </c>
      <c r="I33" s="78">
        <v>143</v>
      </c>
      <c r="J33" s="78">
        <f>SUM(K33,'第４１後期高齢者医療事業会計 (2)'!D33,'第４１後期高齢者医療事業会計 (2)'!E33,'第４１後期高齢者医療事業会計 (2)'!F33,'第４１後期高齢者医療事業会計 (2)'!G33)</f>
        <v>179380</v>
      </c>
      <c r="K33" s="78">
        <v>8001</v>
      </c>
      <c r="L33" s="78">
        <v>8001</v>
      </c>
      <c r="N33" s="8"/>
      <c r="O33" s="8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</row>
    <row r="34" spans="1:195" s="4" customFormat="1" ht="32.25" customHeight="1">
      <c r="A34" s="14" t="s">
        <v>26</v>
      </c>
      <c r="B34" s="77">
        <f t="shared" si="2"/>
        <v>37512</v>
      </c>
      <c r="C34" s="77">
        <v>24058</v>
      </c>
      <c r="D34" s="77">
        <v>17660</v>
      </c>
      <c r="E34" s="77">
        <v>12162</v>
      </c>
      <c r="F34" s="77">
        <v>12162</v>
      </c>
      <c r="G34" s="77">
        <v>9215</v>
      </c>
      <c r="H34" s="77">
        <v>204</v>
      </c>
      <c r="I34" s="77">
        <v>1088</v>
      </c>
      <c r="J34" s="77">
        <f>SUM(K34,'第４１後期高齢者医療事業会計 (2)'!D34,'第４１後期高齢者医療事業会計 (2)'!E34,'第４１後期高齢者医療事業会計 (2)'!F34,'第４１後期高齢者医療事業会計 (2)'!G34)</f>
        <v>37053</v>
      </c>
      <c r="K34" s="77">
        <v>2519</v>
      </c>
      <c r="L34" s="77">
        <v>2426</v>
      </c>
      <c r="N34" s="8"/>
      <c r="O34" s="8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</row>
    <row r="35" spans="1:195" s="4" customFormat="1" ht="32.25" customHeight="1">
      <c r="A35" s="16" t="s">
        <v>27</v>
      </c>
      <c r="B35" s="78">
        <f t="shared" si="2"/>
        <v>49057</v>
      </c>
      <c r="C35" s="78">
        <v>24523</v>
      </c>
      <c r="D35" s="78">
        <v>20217</v>
      </c>
      <c r="E35" s="78">
        <v>23897</v>
      </c>
      <c r="F35" s="78">
        <v>23897</v>
      </c>
      <c r="G35" s="78">
        <v>18880</v>
      </c>
      <c r="H35" s="78">
        <v>491</v>
      </c>
      <c r="I35" s="78">
        <v>146</v>
      </c>
      <c r="J35" s="78">
        <f>SUM(K35,'第４１後期高齢者医療事業会計 (2)'!D35,'第４１後期高齢者医療事業会計 (2)'!E35,'第４１後期高齢者医療事業会計 (2)'!F35,'第４１後期高齢者医療事業会計 (2)'!G35)</f>
        <v>48488</v>
      </c>
      <c r="K35" s="78">
        <v>5017</v>
      </c>
      <c r="L35" s="78">
        <v>4920</v>
      </c>
      <c r="N35" s="8"/>
      <c r="O35" s="8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</row>
    <row r="36" spans="1:195" s="4" customFormat="1" ht="32.25" customHeight="1">
      <c r="A36" s="16" t="s">
        <v>28</v>
      </c>
      <c r="B36" s="78">
        <f t="shared" si="2"/>
        <v>30215</v>
      </c>
      <c r="C36" s="78">
        <v>15405</v>
      </c>
      <c r="D36" s="78">
        <v>0</v>
      </c>
      <c r="E36" s="78">
        <v>14647</v>
      </c>
      <c r="F36" s="78">
        <v>14647</v>
      </c>
      <c r="G36" s="78">
        <v>11436</v>
      </c>
      <c r="H36" s="78">
        <v>146</v>
      </c>
      <c r="I36" s="78">
        <v>17</v>
      </c>
      <c r="J36" s="78">
        <f>SUM(K36,'第４１後期高齢者医療事業会計 (2)'!D36,'第４１後期高齢者医療事業会計 (2)'!E36,'第４１後期高齢者医療事業会計 (2)'!F36,'第４１後期高齢者医療事業会計 (2)'!G36)</f>
        <v>29815</v>
      </c>
      <c r="K36" s="78">
        <v>3242</v>
      </c>
      <c r="L36" s="78">
        <v>3185</v>
      </c>
      <c r="N36" s="8"/>
      <c r="O36" s="8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</row>
    <row r="37" spans="1:195" s="4" customFormat="1" ht="32.25" customHeight="1">
      <c r="A37" s="16" t="s">
        <v>29</v>
      </c>
      <c r="B37" s="78">
        <f t="shared" si="2"/>
        <v>103421</v>
      </c>
      <c r="C37" s="78">
        <v>27131</v>
      </c>
      <c r="D37" s="78">
        <v>21232</v>
      </c>
      <c r="E37" s="78">
        <v>76107</v>
      </c>
      <c r="F37" s="78">
        <v>76107</v>
      </c>
      <c r="G37" s="78">
        <v>17634</v>
      </c>
      <c r="H37" s="78">
        <v>68</v>
      </c>
      <c r="I37" s="78">
        <v>115</v>
      </c>
      <c r="J37" s="78">
        <f>SUM(K37,'第４１後期高齢者医療事業会計 (2)'!D37,'第４１後期高齢者医療事業会計 (2)'!E37,'第４１後期高齢者医療事業会計 (2)'!F37,'第４１後期高齢者医療事業会計 (2)'!G37)</f>
        <v>103095</v>
      </c>
      <c r="K37" s="78">
        <v>3662</v>
      </c>
      <c r="L37" s="78">
        <v>3662</v>
      </c>
      <c r="N37" s="8"/>
      <c r="O37" s="8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</row>
    <row r="38" spans="1:195" s="4" customFormat="1" ht="32.25" customHeight="1">
      <c r="A38" s="17" t="s">
        <v>30</v>
      </c>
      <c r="B38" s="79">
        <f t="shared" si="2"/>
        <v>60530</v>
      </c>
      <c r="C38" s="79">
        <v>12307</v>
      </c>
      <c r="D38" s="79">
        <v>8590</v>
      </c>
      <c r="E38" s="79">
        <v>45659</v>
      </c>
      <c r="F38" s="79">
        <v>45659</v>
      </c>
      <c r="G38" s="79">
        <v>11400</v>
      </c>
      <c r="H38" s="79">
        <v>344</v>
      </c>
      <c r="I38" s="79">
        <v>2220</v>
      </c>
      <c r="J38" s="79">
        <f>SUM(K38,'第４１後期高齢者医療事業会計 (2)'!D38,'第４１後期高齢者医療事業会計 (2)'!E38,'第４１後期高齢者医療事業会計 (2)'!F38,'第４１後期高齢者医療事業会計 (2)'!G38)</f>
        <v>59990</v>
      </c>
      <c r="K38" s="79">
        <v>34078</v>
      </c>
      <c r="L38" s="79">
        <v>34050</v>
      </c>
      <c r="N38" s="8"/>
      <c r="O38" s="8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</row>
    <row r="39" spans="1:195" s="4" customFormat="1" ht="32.25" customHeight="1">
      <c r="A39" s="16" t="s">
        <v>63</v>
      </c>
      <c r="B39" s="78">
        <f t="shared" si="2"/>
        <v>237355</v>
      </c>
      <c r="C39" s="78">
        <v>141378</v>
      </c>
      <c r="D39" s="78">
        <v>111785</v>
      </c>
      <c r="E39" s="78">
        <v>86318</v>
      </c>
      <c r="F39" s="78">
        <v>86318</v>
      </c>
      <c r="G39" s="78">
        <v>78012</v>
      </c>
      <c r="H39" s="78">
        <v>1197</v>
      </c>
      <c r="I39" s="78">
        <v>8462</v>
      </c>
      <c r="J39" s="78">
        <f>SUM(K39,'第４１後期高齢者医療事業会計 (2)'!D39,'第４１後期高齢者医療事業会計 (2)'!E39,'第４１後期高齢者医療事業会計 (2)'!F39,'第４１後期高齢者医療事業会計 (2)'!G39)</f>
        <v>235932</v>
      </c>
      <c r="K39" s="78">
        <v>3746</v>
      </c>
      <c r="L39" s="78">
        <v>3176</v>
      </c>
      <c r="N39" s="8"/>
      <c r="O39" s="8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</row>
    <row r="40" spans="1:195" s="4" customFormat="1" ht="32.25" customHeight="1">
      <c r="A40" s="16" t="s">
        <v>31</v>
      </c>
      <c r="B40" s="78">
        <f t="shared" si="2"/>
        <v>150771</v>
      </c>
      <c r="C40" s="78">
        <v>100771</v>
      </c>
      <c r="D40" s="78">
        <v>64148</v>
      </c>
      <c r="E40" s="78">
        <v>44760</v>
      </c>
      <c r="F40" s="78">
        <v>44760</v>
      </c>
      <c r="G40" s="78">
        <v>37185</v>
      </c>
      <c r="H40" s="78">
        <v>1830</v>
      </c>
      <c r="I40" s="78">
        <v>3410</v>
      </c>
      <c r="J40" s="78">
        <f>SUM(K40,'第４１後期高齢者医療事業会計 (2)'!D40,'第４１後期高齢者医療事業会計 (2)'!E40,'第４１後期高齢者医療事業会計 (2)'!F40,'第４１後期高齢者医療事業会計 (2)'!G40)</f>
        <v>148730</v>
      </c>
      <c r="K40" s="78">
        <v>7320</v>
      </c>
      <c r="L40" s="78">
        <v>6250</v>
      </c>
      <c r="N40" s="8"/>
      <c r="O40" s="8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</row>
    <row r="41" spans="1:195" s="4" customFormat="1" ht="32.25" customHeight="1">
      <c r="A41" s="16" t="s">
        <v>32</v>
      </c>
      <c r="B41" s="78">
        <f t="shared" si="2"/>
        <v>60862</v>
      </c>
      <c r="C41" s="78">
        <v>35080</v>
      </c>
      <c r="D41" s="78">
        <v>26944</v>
      </c>
      <c r="E41" s="78">
        <v>17503</v>
      </c>
      <c r="F41" s="78">
        <v>47503</v>
      </c>
      <c r="G41" s="78">
        <v>16381</v>
      </c>
      <c r="H41" s="78">
        <v>4191</v>
      </c>
      <c r="I41" s="78">
        <v>4088</v>
      </c>
      <c r="J41" s="78">
        <f>SUM(K41,'第４１後期高齢者医療事業会計 (2)'!D41,'第４１後期高齢者医療事業会計 (2)'!E41,'第４１後期高齢者医療事業会計 (2)'!F41,'第４１後期高齢者医療事業会計 (2)'!G41)</f>
        <v>54262</v>
      </c>
      <c r="K41" s="78">
        <v>1107</v>
      </c>
      <c r="L41" s="78">
        <v>800</v>
      </c>
      <c r="N41" s="8"/>
      <c r="O41" s="8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</row>
    <row r="42" spans="1:195" s="4" customFormat="1" ht="32.25" customHeight="1">
      <c r="A42" s="16" t="s">
        <v>33</v>
      </c>
      <c r="B42" s="78">
        <f t="shared" si="2"/>
        <v>46113</v>
      </c>
      <c r="C42" s="78">
        <v>28680</v>
      </c>
      <c r="D42" s="78">
        <v>20510</v>
      </c>
      <c r="E42" s="78">
        <v>14344</v>
      </c>
      <c r="F42" s="78">
        <v>14344</v>
      </c>
      <c r="G42" s="78">
        <v>13317</v>
      </c>
      <c r="H42" s="78">
        <v>201</v>
      </c>
      <c r="I42" s="78">
        <v>2888</v>
      </c>
      <c r="J42" s="78">
        <f>SUM(K42,'第４１後期高齢者医療事業会計 (2)'!D42,'第４１後期高齢者医療事業会計 (2)'!E42,'第４１後期高齢者医療事業会計 (2)'!F42,'第４１後期高齢者医療事業会計 (2)'!G42)</f>
        <v>44822</v>
      </c>
      <c r="K42" s="78">
        <v>1047</v>
      </c>
      <c r="L42" s="78">
        <v>1028</v>
      </c>
      <c r="N42" s="8"/>
      <c r="O42" s="8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</row>
    <row r="43" spans="1:195" s="4" customFormat="1" ht="32.25" customHeight="1">
      <c r="A43" s="16" t="s">
        <v>34</v>
      </c>
      <c r="B43" s="78">
        <f t="shared" si="2"/>
        <v>167462</v>
      </c>
      <c r="C43" s="78">
        <v>117665</v>
      </c>
      <c r="D43" s="78">
        <v>78462</v>
      </c>
      <c r="E43" s="78">
        <v>48957</v>
      </c>
      <c r="F43" s="78">
        <v>48957</v>
      </c>
      <c r="G43" s="78">
        <v>41069</v>
      </c>
      <c r="H43" s="78">
        <v>85</v>
      </c>
      <c r="I43" s="78">
        <v>755</v>
      </c>
      <c r="J43" s="78">
        <f>SUM(K43,'第４１後期高齢者医療事業会計 (2)'!D43,'第４１後期高齢者医療事業会計 (2)'!E43,'第４１後期高齢者医療事業会計 (2)'!F43,'第４１後期高齢者医療事業会計 (2)'!G43)</f>
        <v>166344</v>
      </c>
      <c r="K43" s="78">
        <v>7921</v>
      </c>
      <c r="L43" s="78">
        <v>7881</v>
      </c>
      <c r="N43" s="8"/>
      <c r="O43" s="8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</row>
    <row r="44" spans="1:195" s="4" customFormat="1" ht="32.25" customHeight="1">
      <c r="A44" s="14" t="s">
        <v>35</v>
      </c>
      <c r="B44" s="77">
        <f t="shared" si="2"/>
        <v>151441</v>
      </c>
      <c r="C44" s="77">
        <v>94804</v>
      </c>
      <c r="D44" s="77">
        <v>56158</v>
      </c>
      <c r="E44" s="77">
        <v>51965</v>
      </c>
      <c r="F44" s="77">
        <v>51965</v>
      </c>
      <c r="G44" s="77">
        <v>41212</v>
      </c>
      <c r="H44" s="77">
        <v>316</v>
      </c>
      <c r="I44" s="77">
        <v>4356</v>
      </c>
      <c r="J44" s="77">
        <f>SUM(K44,'第４１後期高齢者医療事業会計 (2)'!D44,'第４１後期高齢者医療事業会計 (2)'!E44,'第４１後期高齢者医療事業会計 (2)'!F44,'第４１後期高齢者医療事業会計 (2)'!G44)</f>
        <v>151091</v>
      </c>
      <c r="K44" s="77">
        <v>10435</v>
      </c>
      <c r="L44" s="77">
        <v>9261</v>
      </c>
      <c r="N44" s="8"/>
      <c r="O44" s="8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</row>
    <row r="45" spans="1:195" s="4" customFormat="1" ht="32.25" customHeight="1">
      <c r="A45" s="16" t="s">
        <v>36</v>
      </c>
      <c r="B45" s="78">
        <f t="shared" si="2"/>
        <v>145157</v>
      </c>
      <c r="C45" s="78">
        <v>36781</v>
      </c>
      <c r="D45" s="78">
        <v>29283</v>
      </c>
      <c r="E45" s="78">
        <v>103681</v>
      </c>
      <c r="F45" s="78">
        <v>70280</v>
      </c>
      <c r="G45" s="78">
        <v>23161</v>
      </c>
      <c r="H45" s="78">
        <v>984</v>
      </c>
      <c r="I45" s="78">
        <v>3711</v>
      </c>
      <c r="J45" s="78">
        <f>SUM(K45,'第４１後期高齢者医療事業会計 (2)'!D45,'第４１後期高齢者医療事業会計 (2)'!E45,'第４１後期高齢者医療事業会計 (2)'!F45,'第４１後期高齢者医療事業会計 (2)'!G45)</f>
        <v>139013</v>
      </c>
      <c r="K45" s="78">
        <v>75709</v>
      </c>
      <c r="L45" s="78">
        <v>75170</v>
      </c>
      <c r="N45" s="8"/>
      <c r="O45" s="8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</row>
    <row r="46" spans="1:195" s="4" customFormat="1" ht="32.25" customHeight="1">
      <c r="A46" s="16" t="s">
        <v>37</v>
      </c>
      <c r="B46" s="78">
        <f t="shared" si="2"/>
        <v>112360</v>
      </c>
      <c r="C46" s="78">
        <v>66952</v>
      </c>
      <c r="D46" s="78">
        <v>47792</v>
      </c>
      <c r="E46" s="78">
        <v>40967</v>
      </c>
      <c r="F46" s="78">
        <v>40967</v>
      </c>
      <c r="G46" s="78">
        <v>33267</v>
      </c>
      <c r="H46" s="78">
        <v>201</v>
      </c>
      <c r="I46" s="78">
        <v>4240</v>
      </c>
      <c r="J46" s="78">
        <f>SUM(K46,'第４１後期高齢者医療事業会計 (2)'!D46,'第４１後期高齢者医療事業会計 (2)'!E46,'第４１後期高齢者医療事業会計 (2)'!F46,'第４１後期高齢者医療事業会計 (2)'!G46)</f>
        <v>111899</v>
      </c>
      <c r="K46" s="78">
        <v>7700</v>
      </c>
      <c r="L46" s="78">
        <v>6584</v>
      </c>
      <c r="N46" s="8"/>
      <c r="O46" s="8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</row>
    <row r="47" spans="1:195" s="4" customFormat="1" ht="32.25" customHeight="1">
      <c r="A47" s="16" t="s">
        <v>38</v>
      </c>
      <c r="B47" s="78">
        <f t="shared" si="2"/>
        <v>44859</v>
      </c>
      <c r="C47" s="78">
        <v>22686</v>
      </c>
      <c r="D47" s="78">
        <v>16588</v>
      </c>
      <c r="E47" s="78">
        <v>19622</v>
      </c>
      <c r="F47" s="78">
        <v>19622</v>
      </c>
      <c r="G47" s="78">
        <v>13508</v>
      </c>
      <c r="H47" s="78">
        <v>66</v>
      </c>
      <c r="I47" s="78">
        <v>2485</v>
      </c>
      <c r="J47" s="78">
        <f>SUM(K47,'第４１後期高齢者医療事業会計 (2)'!D47,'第４１後期高齢者医療事業会計 (2)'!E47,'第４１後期高齢者医療事業会計 (2)'!F47,'第４１後期高齢者医療事業会計 (2)'!G47)</f>
        <v>44771</v>
      </c>
      <c r="K47" s="78">
        <v>6051</v>
      </c>
      <c r="L47" s="78">
        <v>5114</v>
      </c>
      <c r="N47" s="8"/>
      <c r="O47" s="8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</row>
    <row r="48" spans="1:195" s="4" customFormat="1" ht="32.25" customHeight="1">
      <c r="A48" s="17" t="s">
        <v>39</v>
      </c>
      <c r="B48" s="79">
        <f t="shared" si="2"/>
        <v>174162</v>
      </c>
      <c r="C48" s="79">
        <v>111633</v>
      </c>
      <c r="D48" s="79">
        <v>82660</v>
      </c>
      <c r="E48" s="79">
        <v>57885</v>
      </c>
      <c r="F48" s="79">
        <v>57885</v>
      </c>
      <c r="G48" s="79">
        <v>50085</v>
      </c>
      <c r="H48" s="79">
        <v>1115</v>
      </c>
      <c r="I48" s="79">
        <v>3529</v>
      </c>
      <c r="J48" s="79">
        <f>SUM(K48,'第４１後期高齢者医療事業会計 (2)'!D48,'第４１後期高齢者医療事業会計 (2)'!E48,'第４１後期高齢者医療事業会計 (2)'!F48,'第４１後期高齢者医療事業会計 (2)'!G48)</f>
        <v>173102</v>
      </c>
      <c r="K48" s="79">
        <v>9552</v>
      </c>
      <c r="L48" s="79">
        <v>9202</v>
      </c>
      <c r="N48" s="8"/>
      <c r="O48" s="8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</row>
    <row r="49" spans="1:195" s="4" customFormat="1" ht="32.25" customHeight="1">
      <c r="A49" s="16" t="s">
        <v>40</v>
      </c>
      <c r="B49" s="78">
        <f t="shared" si="2"/>
        <v>61208</v>
      </c>
      <c r="C49" s="78">
        <v>34402</v>
      </c>
      <c r="D49" s="78">
        <v>27081</v>
      </c>
      <c r="E49" s="78">
        <v>25003</v>
      </c>
      <c r="F49" s="78">
        <v>25003</v>
      </c>
      <c r="G49" s="78">
        <v>17278</v>
      </c>
      <c r="H49" s="78">
        <v>252</v>
      </c>
      <c r="I49" s="78">
        <v>1551</v>
      </c>
      <c r="J49" s="78">
        <f>SUM(K49,'第４１後期高齢者医療事業会計 (2)'!D49,'第４１後期高齢者医療事業会計 (2)'!E49,'第４１後期高齢者医療事業会計 (2)'!F49,'第４１後期高齢者医療事業会計 (2)'!G49)</f>
        <v>61048</v>
      </c>
      <c r="K49" s="78">
        <v>7497</v>
      </c>
      <c r="L49" s="78">
        <v>6312</v>
      </c>
      <c r="N49" s="8"/>
      <c r="O49" s="8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</row>
    <row r="50" spans="1:195" s="4" customFormat="1" ht="32.25" customHeight="1">
      <c r="A50" s="16" t="s">
        <v>41</v>
      </c>
      <c r="B50" s="78">
        <f t="shared" si="2"/>
        <v>46599</v>
      </c>
      <c r="C50" s="78">
        <v>26274</v>
      </c>
      <c r="D50" s="78">
        <v>19273</v>
      </c>
      <c r="E50" s="78">
        <v>20165</v>
      </c>
      <c r="F50" s="78">
        <v>20165</v>
      </c>
      <c r="G50" s="78">
        <v>18990</v>
      </c>
      <c r="H50" s="78">
        <v>110</v>
      </c>
      <c r="I50" s="78">
        <v>50</v>
      </c>
      <c r="J50" s="78">
        <f>SUM(K50,'第４１後期高齢者医療事業会計 (2)'!D50,'第４１後期高齢者医療事業会計 (2)'!E50,'第４１後期高齢者医療事業会計 (2)'!F50,'第４１後期高齢者医療事業会計 (2)'!G50)</f>
        <v>46154</v>
      </c>
      <c r="K50" s="78">
        <v>616</v>
      </c>
      <c r="L50" s="78">
        <v>258</v>
      </c>
      <c r="N50" s="8"/>
      <c r="O50" s="8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</row>
    <row r="51" spans="1:195" s="4" customFormat="1" ht="32.25" customHeight="1">
      <c r="A51" s="16" t="s">
        <v>42</v>
      </c>
      <c r="B51" s="78">
        <f t="shared" si="2"/>
        <v>73859</v>
      </c>
      <c r="C51" s="78">
        <v>44171</v>
      </c>
      <c r="D51" s="78">
        <v>31607</v>
      </c>
      <c r="E51" s="78">
        <v>29080</v>
      </c>
      <c r="F51" s="78">
        <v>29080</v>
      </c>
      <c r="G51" s="78">
        <v>18775</v>
      </c>
      <c r="H51" s="78">
        <v>453</v>
      </c>
      <c r="I51" s="78">
        <v>155</v>
      </c>
      <c r="J51" s="78">
        <f>SUM(K51,'第４１後期高齢者医療事業会計 (2)'!D51,'第４１後期高齢者医療事業会計 (2)'!E51,'第４１後期高齢者医療事業会計 (2)'!F51,'第４１後期高齢者医療事業会計 (2)'!G51)</f>
        <v>72968</v>
      </c>
      <c r="K51" s="78">
        <v>9412</v>
      </c>
      <c r="L51" s="78">
        <v>8647</v>
      </c>
      <c r="N51" s="8"/>
      <c r="O51" s="8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</row>
    <row r="52" spans="1:195" s="4" customFormat="1" ht="32.25" customHeight="1">
      <c r="A52" s="16" t="s">
        <v>43</v>
      </c>
      <c r="B52" s="78">
        <f t="shared" si="2"/>
        <v>65778</v>
      </c>
      <c r="C52" s="78">
        <v>38740</v>
      </c>
      <c r="D52" s="78">
        <v>28507</v>
      </c>
      <c r="E52" s="78">
        <v>26097</v>
      </c>
      <c r="F52" s="78">
        <v>26097</v>
      </c>
      <c r="G52" s="78">
        <v>20681</v>
      </c>
      <c r="H52" s="78">
        <v>0</v>
      </c>
      <c r="I52" s="78">
        <v>941</v>
      </c>
      <c r="J52" s="78">
        <f>SUM(K52,'第４１後期高齢者医療事業会計 (2)'!D52,'第４１後期高齢者医療事業会計 (2)'!E52,'第４１後期高齢者医療事業会計 (2)'!F52,'第４１後期高齢者医療事業会計 (2)'!G52)</f>
        <v>65663</v>
      </c>
      <c r="K52" s="78">
        <v>5415</v>
      </c>
      <c r="L52" s="78">
        <v>5415</v>
      </c>
      <c r="N52" s="8"/>
      <c r="O52" s="8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</row>
    <row r="53" spans="1:195" s="4" customFormat="1" ht="32.25" customHeight="1">
      <c r="A53" s="16" t="s">
        <v>44</v>
      </c>
      <c r="B53" s="78">
        <f t="shared" si="2"/>
        <v>190831</v>
      </c>
      <c r="C53" s="78">
        <v>124058</v>
      </c>
      <c r="D53" s="78">
        <v>89779</v>
      </c>
      <c r="E53" s="78">
        <v>61791</v>
      </c>
      <c r="F53" s="78">
        <v>61791</v>
      </c>
      <c r="G53" s="78">
        <v>49727</v>
      </c>
      <c r="H53" s="78">
        <v>550</v>
      </c>
      <c r="I53" s="78">
        <v>4432</v>
      </c>
      <c r="J53" s="78">
        <f>SUM(K53,'第４１後期高齢者医療事業会計 (2)'!D53,'第４１後期高齢者医療事業会計 (2)'!E53,'第４１後期高齢者医療事業会計 (2)'!F53,'第４１後期高齢者医療事業会計 (2)'!G53)</f>
        <v>190446</v>
      </c>
      <c r="K53" s="78">
        <v>10651</v>
      </c>
      <c r="L53" s="78">
        <v>9030</v>
      </c>
      <c r="N53" s="8"/>
      <c r="O53" s="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</row>
    <row r="54" spans="1:195" s="4" customFormat="1" ht="32.25" customHeight="1">
      <c r="A54" s="14" t="s">
        <v>45</v>
      </c>
      <c r="B54" s="77">
        <f t="shared" si="2"/>
        <v>107774</v>
      </c>
      <c r="C54" s="77">
        <v>67795</v>
      </c>
      <c r="D54" s="77">
        <v>51751</v>
      </c>
      <c r="E54" s="77">
        <v>37565</v>
      </c>
      <c r="F54" s="77">
        <v>37565</v>
      </c>
      <c r="G54" s="77">
        <v>34780</v>
      </c>
      <c r="H54" s="77">
        <v>56</v>
      </c>
      <c r="I54" s="77">
        <v>2358</v>
      </c>
      <c r="J54" s="77">
        <f>SUM(K54,'第４１後期高齢者医療事業会計 (2)'!D54,'第４１後期高齢者医療事業会計 (2)'!E54,'第４１後期高齢者医療事業会計 (2)'!F54,'第４１後期高齢者医療事業会計 (2)'!G54)</f>
        <v>107744</v>
      </c>
      <c r="K54" s="77">
        <v>1845</v>
      </c>
      <c r="L54" s="77">
        <v>927</v>
      </c>
      <c r="N54" s="8"/>
      <c r="O54" s="8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</row>
    <row r="55" spans="1:195" s="4" customFormat="1" ht="32.25" customHeight="1">
      <c r="A55" s="16" t="s">
        <v>46</v>
      </c>
      <c r="B55" s="78">
        <f t="shared" si="2"/>
        <v>31610</v>
      </c>
      <c r="C55" s="78">
        <v>3103</v>
      </c>
      <c r="D55" s="78">
        <v>0</v>
      </c>
      <c r="E55" s="78">
        <v>18502</v>
      </c>
      <c r="F55" s="78">
        <v>18502</v>
      </c>
      <c r="G55" s="78">
        <v>12339</v>
      </c>
      <c r="H55" s="78">
        <v>286</v>
      </c>
      <c r="I55" s="78">
        <v>9719</v>
      </c>
      <c r="J55" s="78">
        <f>SUM(K55,'第４１後期高齢者医療事業会計 (2)'!D55,'第４１後期高齢者医療事業会計 (2)'!E55,'第４１後期高齢者医療事業会計 (2)'!F55,'第４１後期高齢者医療事業会計 (2)'!G55)</f>
        <v>30738</v>
      </c>
      <c r="K55" s="78">
        <v>5756</v>
      </c>
      <c r="L55" s="78">
        <v>5754</v>
      </c>
      <c r="N55" s="8"/>
      <c r="O55" s="8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</row>
    <row r="56" spans="1:195" s="4" customFormat="1" ht="32.25" customHeight="1">
      <c r="A56" s="16" t="s">
        <v>47</v>
      </c>
      <c r="B56" s="78">
        <f t="shared" si="2"/>
        <v>32039</v>
      </c>
      <c r="C56" s="78">
        <v>7329</v>
      </c>
      <c r="D56" s="78">
        <v>0</v>
      </c>
      <c r="E56" s="78">
        <v>22739</v>
      </c>
      <c r="F56" s="78">
        <v>118368</v>
      </c>
      <c r="G56" s="78">
        <v>20241</v>
      </c>
      <c r="H56" s="78">
        <v>236</v>
      </c>
      <c r="I56" s="78">
        <v>1735</v>
      </c>
      <c r="J56" s="78">
        <f>SUM(K56,'第４１後期高齢者医療事業会計 (2)'!D56,'第４１後期高齢者医療事業会計 (2)'!E56,'第４１後期高齢者医療事業会計 (2)'!F56,'第４１後期高齢者医療事業会計 (2)'!G56)</f>
        <v>31908</v>
      </c>
      <c r="K56" s="78">
        <v>1871</v>
      </c>
      <c r="L56" s="78">
        <v>1871</v>
      </c>
      <c r="N56" s="8"/>
      <c r="O56" s="8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</row>
    <row r="57" spans="1:195" s="4" customFormat="1" ht="32.25" customHeight="1">
      <c r="A57" s="16" t="s">
        <v>48</v>
      </c>
      <c r="B57" s="78">
        <f t="shared" si="2"/>
        <v>51759</v>
      </c>
      <c r="C57" s="78">
        <v>4103</v>
      </c>
      <c r="D57" s="78">
        <v>0</v>
      </c>
      <c r="E57" s="78">
        <v>43007</v>
      </c>
      <c r="F57" s="78">
        <v>43007</v>
      </c>
      <c r="G57" s="78">
        <v>29008</v>
      </c>
      <c r="H57" s="78">
        <v>2394</v>
      </c>
      <c r="I57" s="78">
        <v>2255</v>
      </c>
      <c r="J57" s="78">
        <f>SUM(K57,'第４１後期高齢者医療事業会計 (2)'!D57,'第４１後期高齢者医療事業会計 (2)'!E57,'第４１後期高齢者医療事業会計 (2)'!F57,'第４１後期高齢者医療事業会計 (2)'!G57)</f>
        <v>51155</v>
      </c>
      <c r="K57" s="78">
        <v>13871</v>
      </c>
      <c r="L57" s="78">
        <v>13599</v>
      </c>
      <c r="N57" s="8"/>
      <c r="O57" s="8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</row>
    <row r="58" spans="1:195" s="4" customFormat="1" ht="32.25" customHeight="1">
      <c r="A58" s="17" t="s">
        <v>49</v>
      </c>
      <c r="B58" s="79">
        <f t="shared" si="2"/>
        <v>77728</v>
      </c>
      <c r="C58" s="79">
        <v>2683</v>
      </c>
      <c r="D58" s="79">
        <v>0</v>
      </c>
      <c r="E58" s="79">
        <v>72939</v>
      </c>
      <c r="F58" s="79">
        <v>72939</v>
      </c>
      <c r="G58" s="79">
        <v>13440</v>
      </c>
      <c r="H58" s="79">
        <v>512</v>
      </c>
      <c r="I58" s="79">
        <v>1594</v>
      </c>
      <c r="J58" s="79">
        <f>SUM(K58,'第４１後期高齢者医療事業会計 (2)'!D58,'第４１後期高齢者医療事業会計 (2)'!E58,'第４１後期高齢者医療事業会計 (2)'!F58,'第４１後期高齢者医療事業会計 (2)'!G58)</f>
        <v>77619</v>
      </c>
      <c r="K58" s="79">
        <v>15471</v>
      </c>
      <c r="L58" s="79">
        <v>15471</v>
      </c>
      <c r="N58" s="8"/>
      <c r="O58" s="8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</row>
    <row r="59" spans="1:195" s="4" customFormat="1" ht="32.25" customHeight="1">
      <c r="A59" s="16" t="s">
        <v>50</v>
      </c>
      <c r="B59" s="78">
        <f t="shared" si="2"/>
        <v>31563</v>
      </c>
      <c r="C59" s="78">
        <v>0</v>
      </c>
      <c r="D59" s="78">
        <v>0</v>
      </c>
      <c r="E59" s="78">
        <v>29109</v>
      </c>
      <c r="F59" s="78">
        <v>29109</v>
      </c>
      <c r="G59" s="78">
        <v>21010</v>
      </c>
      <c r="H59" s="78">
        <v>298</v>
      </c>
      <c r="I59" s="78">
        <v>2156</v>
      </c>
      <c r="J59" s="78">
        <f>SUM(K59,'第４１後期高齢者医療事業会計 (2)'!D59,'第４１後期高齢者医療事業会計 (2)'!E59,'第４１後期高齢者医療事業会計 (2)'!F59,'第４１後期高齢者医療事業会計 (2)'!G59)</f>
        <v>31122</v>
      </c>
      <c r="K59" s="78">
        <v>7449</v>
      </c>
      <c r="L59" s="78">
        <v>7342</v>
      </c>
      <c r="N59" s="8"/>
      <c r="O59" s="8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</row>
    <row r="60" spans="1:195" s="4" customFormat="1" ht="32.25" customHeight="1">
      <c r="A60" s="16" t="s">
        <v>51</v>
      </c>
      <c r="B60" s="78">
        <f t="shared" si="2"/>
        <v>44665</v>
      </c>
      <c r="C60" s="78">
        <v>0</v>
      </c>
      <c r="D60" s="78">
        <v>0</v>
      </c>
      <c r="E60" s="78">
        <v>27745</v>
      </c>
      <c r="F60" s="78">
        <v>27745</v>
      </c>
      <c r="G60" s="78">
        <v>19230</v>
      </c>
      <c r="H60" s="78">
        <v>8397</v>
      </c>
      <c r="I60" s="78">
        <v>8523</v>
      </c>
      <c r="J60" s="78">
        <f>SUM(K60,'第４１後期高齢者医療事業会計 (2)'!D60,'第４１後期高齢者医療事業会計 (2)'!E60,'第４１後期高齢者医療事業会計 (2)'!F60,'第４１後期高齢者医療事業会計 (2)'!G60)</f>
        <v>37171</v>
      </c>
      <c r="K60" s="78">
        <v>7313</v>
      </c>
      <c r="L60" s="78">
        <v>7191</v>
      </c>
      <c r="N60" s="8"/>
      <c r="O60" s="8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</row>
    <row r="61" spans="1:195" s="4" customFormat="1" ht="32.25" customHeight="1">
      <c r="A61" s="16" t="s">
        <v>52</v>
      </c>
      <c r="B61" s="78">
        <f t="shared" si="2"/>
        <v>79285</v>
      </c>
      <c r="C61" s="78">
        <v>5291</v>
      </c>
      <c r="D61" s="78">
        <v>0</v>
      </c>
      <c r="E61" s="78">
        <v>64215</v>
      </c>
      <c r="F61" s="78">
        <v>64215</v>
      </c>
      <c r="G61" s="78">
        <v>59042</v>
      </c>
      <c r="H61" s="78">
        <v>7574</v>
      </c>
      <c r="I61" s="78">
        <v>2205</v>
      </c>
      <c r="J61" s="78">
        <f>SUM(K61,'第４１後期高齢者医療事業会計 (2)'!D61,'第４１後期高齢者医療事業会計 (2)'!E61,'第４１後期高齢者医療事業会計 (2)'!F61,'第４１後期高齢者医療事業会計 (2)'!G61)</f>
        <v>70197</v>
      </c>
      <c r="K61" s="78">
        <v>5449</v>
      </c>
      <c r="L61" s="78">
        <v>5449</v>
      </c>
      <c r="N61" s="8"/>
      <c r="O61" s="8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</row>
    <row r="62" spans="1:195" s="4" customFormat="1" ht="32.25" customHeight="1">
      <c r="A62" s="16" t="s">
        <v>53</v>
      </c>
      <c r="B62" s="78">
        <f t="shared" si="2"/>
        <v>13732</v>
      </c>
      <c r="C62" s="78">
        <v>2679</v>
      </c>
      <c r="D62" s="78">
        <v>0</v>
      </c>
      <c r="E62" s="78">
        <v>10016</v>
      </c>
      <c r="F62" s="78">
        <v>10016</v>
      </c>
      <c r="G62" s="78">
        <v>4614</v>
      </c>
      <c r="H62" s="78">
        <v>221</v>
      </c>
      <c r="I62" s="78">
        <v>816</v>
      </c>
      <c r="J62" s="78">
        <f>SUM(K62,'第４１後期高齢者医療事業会計 (2)'!D62,'第４１後期高齢者医療事業会計 (2)'!E62,'第４１後期高齢者医療事業会計 (2)'!F62,'第４１後期高齢者医療事業会計 (2)'!G62)</f>
        <v>13346</v>
      </c>
      <c r="K62" s="78">
        <v>5103</v>
      </c>
      <c r="L62" s="78">
        <v>5103</v>
      </c>
      <c r="N62" s="8"/>
      <c r="O62" s="8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</row>
    <row r="63" spans="1:195" s="4" customFormat="1" ht="32.25" customHeight="1">
      <c r="A63" s="16" t="s">
        <v>54</v>
      </c>
      <c r="B63" s="78">
        <f t="shared" si="2"/>
        <v>163063</v>
      </c>
      <c r="C63" s="78">
        <v>53832</v>
      </c>
      <c r="D63" s="78">
        <v>35785</v>
      </c>
      <c r="E63" s="78">
        <v>105121</v>
      </c>
      <c r="F63" s="78">
        <v>105121</v>
      </c>
      <c r="G63" s="78">
        <v>23037</v>
      </c>
      <c r="H63" s="78">
        <v>720</v>
      </c>
      <c r="I63" s="78">
        <v>3390</v>
      </c>
      <c r="J63" s="78">
        <f>SUM(K63,'第４１後期高齢者医療事業会計 (2)'!D63,'第４１後期高齢者医療事業会計 (2)'!E63,'第４１後期高齢者医療事業会計 (2)'!F63,'第４１後期高齢者医療事業会計 (2)'!G63)</f>
        <v>162803</v>
      </c>
      <c r="K63" s="78">
        <v>2791</v>
      </c>
      <c r="L63" s="78">
        <v>2474</v>
      </c>
      <c r="N63" s="8"/>
      <c r="O63" s="8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</row>
    <row r="64" spans="1:195" s="4" customFormat="1" ht="32.25" customHeight="1" thickBot="1">
      <c r="A64" s="70" t="s">
        <v>58</v>
      </c>
      <c r="B64" s="81">
        <f t="shared" si="2"/>
        <v>28339</v>
      </c>
      <c r="C64" s="81">
        <v>1693</v>
      </c>
      <c r="D64" s="81">
        <v>0</v>
      </c>
      <c r="E64" s="81">
        <v>26538</v>
      </c>
      <c r="F64" s="81">
        <v>26538</v>
      </c>
      <c r="G64" s="81">
        <v>18306</v>
      </c>
      <c r="H64" s="81">
        <v>0</v>
      </c>
      <c r="I64" s="81">
        <v>108</v>
      </c>
      <c r="J64" s="81">
        <f>SUM(K64,'第４１後期高齢者医療事業会計 (2)'!D64,'第４１後期高齢者医療事業会計 (2)'!E64,'第４１後期高齢者医療事業会計 (2)'!F64,'第４１後期高齢者医療事業会計 (2)'!G64)</f>
        <v>28339</v>
      </c>
      <c r="K64" s="81">
        <v>8233</v>
      </c>
      <c r="L64" s="81">
        <v>8064</v>
      </c>
      <c r="N64" s="8"/>
      <c r="O64" s="8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</row>
    <row r="65" spans="1:195" s="4" customFormat="1" ht="32.25" customHeight="1" thickBot="1" thickTop="1">
      <c r="A65" s="68" t="s">
        <v>55</v>
      </c>
      <c r="B65" s="82">
        <f aca="true" t="shared" si="3" ref="B65:K65">SUM(B19:B64)</f>
        <v>4296667</v>
      </c>
      <c r="C65" s="82">
        <f t="shared" si="3"/>
        <v>2236755</v>
      </c>
      <c r="D65" s="82">
        <f t="shared" si="3"/>
        <v>1577805</v>
      </c>
      <c r="E65" s="82">
        <f t="shared" si="3"/>
        <v>1899355</v>
      </c>
      <c r="F65" s="82">
        <f t="shared" si="3"/>
        <v>1985288</v>
      </c>
      <c r="G65" s="82">
        <f t="shared" si="3"/>
        <v>1292369</v>
      </c>
      <c r="H65" s="82">
        <f t="shared" si="3"/>
        <v>37527</v>
      </c>
      <c r="I65" s="82">
        <f t="shared" si="3"/>
        <v>123030</v>
      </c>
      <c r="J65" s="82">
        <f t="shared" si="3"/>
        <v>4248071</v>
      </c>
      <c r="K65" s="82">
        <f t="shared" si="3"/>
        <v>391971</v>
      </c>
      <c r="L65" s="82">
        <f>SUM(L19:L64)</f>
        <v>373204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</row>
    <row r="66" spans="1:195" s="4" customFormat="1" ht="32.25" customHeight="1" thickTop="1">
      <c r="A66" s="19" t="s">
        <v>56</v>
      </c>
      <c r="B66" s="83">
        <f aca="true" t="shared" si="4" ref="B66:L66">SUM(B65,B18)</f>
        <v>20686339</v>
      </c>
      <c r="C66" s="83">
        <f t="shared" si="4"/>
        <v>14065325</v>
      </c>
      <c r="D66" s="83">
        <f t="shared" si="4"/>
        <v>9195331</v>
      </c>
      <c r="E66" s="83">
        <f t="shared" si="4"/>
        <v>6047239</v>
      </c>
      <c r="F66" s="83">
        <f t="shared" si="4"/>
        <v>6133172</v>
      </c>
      <c r="G66" s="83">
        <f t="shared" si="4"/>
        <v>4932072</v>
      </c>
      <c r="H66" s="83">
        <f t="shared" si="4"/>
        <v>84857</v>
      </c>
      <c r="I66" s="83">
        <f t="shared" si="4"/>
        <v>488918</v>
      </c>
      <c r="J66" s="83">
        <f t="shared" si="4"/>
        <v>20543531</v>
      </c>
      <c r="K66" s="83">
        <f t="shared" si="4"/>
        <v>793865</v>
      </c>
      <c r="L66" s="83">
        <f t="shared" si="4"/>
        <v>718329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</row>
    <row r="67" spans="1:12" s="21" customFormat="1" ht="27.75" customHeight="1">
      <c r="A67" s="20"/>
      <c r="B67" s="65"/>
      <c r="C67" s="20"/>
      <c r="D67" s="20"/>
      <c r="E67" s="20"/>
      <c r="F67" s="20"/>
      <c r="G67" s="20"/>
      <c r="H67" s="20"/>
      <c r="I67" s="20"/>
      <c r="J67" s="65"/>
      <c r="K67" s="20"/>
      <c r="L67" s="20"/>
    </row>
    <row r="68" spans="2:10" s="21" customFormat="1" ht="27.75" customHeight="1">
      <c r="B68" s="66"/>
      <c r="J68" s="66"/>
    </row>
    <row r="69" spans="2:10" s="21" customFormat="1" ht="27.75" customHeight="1">
      <c r="B69" s="66"/>
      <c r="J69" s="66"/>
    </row>
    <row r="70" ht="14.25">
      <c r="B70" s="67"/>
    </row>
    <row r="72" spans="2:10" ht="24">
      <c r="B72" s="41"/>
      <c r="J72" s="41"/>
    </row>
    <row r="73" spans="2:10" ht="21">
      <c r="B73" s="42"/>
      <c r="J73" s="42"/>
    </row>
  </sheetData>
  <sheetProtection/>
  <printOptions/>
  <pageMargins left="0.5905511811023623" right="0.5118110236220472" top="0.7874015748031497" bottom="0.3937007874015748" header="0.4330708661417323" footer="0.31496062992125984"/>
  <pageSetup firstPageNumber="285" useFirstPageNumber="1" fitToHeight="10" horizontalDpi="600" verticalDpi="600" orientation="portrait" paperSize="9" scale="35" r:id="rId1"/>
  <headerFooter alignWithMargins="0">
    <oddHeader>&amp;L&amp;24Ⅸ　平成２９年度後期高齢者医療事業会計決算の状況
　　第４１表　後期高齢者医療事業会計決算の状況</oddHeader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H73"/>
  <sheetViews>
    <sheetView showOutlineSymbols="0" view="pageBreakPreview" zoomScale="40" zoomScaleNormal="87" zoomScaleSheetLayoutView="4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73" sqref="O73"/>
    </sheetView>
  </sheetViews>
  <sheetFormatPr defaultColWidth="24.75390625" defaultRowHeight="14.25"/>
  <cols>
    <col min="1" max="1" width="20.625" style="4" customWidth="1"/>
    <col min="2" max="11" width="19.125" style="4" customWidth="1"/>
    <col min="12" max="12" width="14.50390625" style="4" customWidth="1"/>
    <col min="13" max="13" width="22.375" style="4" bestFit="1" customWidth="1"/>
    <col min="14" max="14" width="14.50390625" style="4" bestFit="1" customWidth="1"/>
    <col min="15" max="15" width="22.375" style="4" bestFit="1" customWidth="1"/>
    <col min="16" max="16" width="14.625" style="4" customWidth="1"/>
    <col min="17" max="16384" width="24.75390625" style="4" customWidth="1"/>
  </cols>
  <sheetData>
    <row r="1" spans="1:190" ht="33" customHeight="1">
      <c r="A1" s="24" t="s">
        <v>0</v>
      </c>
      <c r="B1" s="39" t="s">
        <v>95</v>
      </c>
      <c r="C1" s="39"/>
      <c r="D1" s="39"/>
      <c r="E1" s="39"/>
      <c r="F1" s="39"/>
      <c r="G1" s="40"/>
      <c r="H1" s="31" t="s">
        <v>87</v>
      </c>
      <c r="I1" s="32"/>
      <c r="J1" s="23" t="s">
        <v>89</v>
      </c>
      <c r="K1" s="33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</row>
    <row r="2" spans="1:190" ht="27" customHeight="1">
      <c r="A2" s="25"/>
      <c r="B2" s="2" t="s">
        <v>78</v>
      </c>
      <c r="C2" s="9"/>
      <c r="D2" s="5" t="s">
        <v>84</v>
      </c>
      <c r="E2" s="5" t="s">
        <v>86</v>
      </c>
      <c r="F2" s="35" t="s">
        <v>91</v>
      </c>
      <c r="G2" s="37" t="s">
        <v>93</v>
      </c>
      <c r="H2" s="27"/>
      <c r="I2" s="6" t="s">
        <v>97</v>
      </c>
      <c r="J2" s="27" t="s">
        <v>66</v>
      </c>
      <c r="K2" s="27" t="s">
        <v>98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</row>
    <row r="3" spans="1:190" ht="27" customHeight="1">
      <c r="A3" s="25"/>
      <c r="B3" s="30" t="s">
        <v>79</v>
      </c>
      <c r="C3" s="11" t="s">
        <v>83</v>
      </c>
      <c r="D3" s="7" t="s">
        <v>85</v>
      </c>
      <c r="E3" s="7"/>
      <c r="F3" s="36" t="s">
        <v>92</v>
      </c>
      <c r="G3" s="38" t="s">
        <v>94</v>
      </c>
      <c r="H3" s="10"/>
      <c r="I3" s="7" t="s">
        <v>65</v>
      </c>
      <c r="J3" s="12"/>
      <c r="K3" s="12" t="s">
        <v>88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</row>
    <row r="4" spans="1:190" ht="21">
      <c r="A4" s="26"/>
      <c r="B4" s="84" t="s">
        <v>80</v>
      </c>
      <c r="C4" s="13"/>
      <c r="D4" s="34" t="s">
        <v>90</v>
      </c>
      <c r="E4" s="3"/>
      <c r="F4" s="3"/>
      <c r="G4" s="85"/>
      <c r="H4" s="86"/>
      <c r="I4" s="3"/>
      <c r="J4" s="86"/>
      <c r="K4" s="8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</row>
    <row r="5" spans="1:190" ht="33" customHeight="1">
      <c r="A5" s="14" t="s">
        <v>3</v>
      </c>
      <c r="B5" s="87">
        <v>43546</v>
      </c>
      <c r="C5" s="87">
        <v>7484</v>
      </c>
      <c r="D5" s="87">
        <v>3284595</v>
      </c>
      <c r="E5" s="87">
        <v>0</v>
      </c>
      <c r="F5" s="87">
        <v>0</v>
      </c>
      <c r="G5" s="87">
        <v>116655</v>
      </c>
      <c r="H5" s="87">
        <v>43546</v>
      </c>
      <c r="I5" s="87">
        <v>7</v>
      </c>
      <c r="J5" s="87">
        <v>0</v>
      </c>
      <c r="K5" s="87">
        <v>0</v>
      </c>
      <c r="L5" s="15"/>
      <c r="M5" s="93"/>
      <c r="N5" s="15"/>
      <c r="O5" s="9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</row>
    <row r="6" spans="1:190" ht="33" customHeight="1">
      <c r="A6" s="16" t="s">
        <v>4</v>
      </c>
      <c r="B6" s="88">
        <v>15370</v>
      </c>
      <c r="C6" s="88">
        <v>3173</v>
      </c>
      <c r="D6" s="88">
        <v>1203980</v>
      </c>
      <c r="E6" s="88">
        <v>5055</v>
      </c>
      <c r="F6" s="88">
        <v>0</v>
      </c>
      <c r="G6" s="88">
        <v>49254</v>
      </c>
      <c r="H6" s="88">
        <v>15370</v>
      </c>
      <c r="I6" s="88">
        <v>3</v>
      </c>
      <c r="J6" s="88">
        <v>0</v>
      </c>
      <c r="K6" s="88">
        <v>18613</v>
      </c>
      <c r="L6" s="15"/>
      <c r="M6" s="93"/>
      <c r="N6" s="15"/>
      <c r="O6" s="9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</row>
    <row r="7" spans="1:190" ht="33" customHeight="1">
      <c r="A7" s="16" t="s">
        <v>5</v>
      </c>
      <c r="B7" s="88">
        <v>43470</v>
      </c>
      <c r="C7" s="88">
        <v>12645</v>
      </c>
      <c r="D7" s="88">
        <v>3014553</v>
      </c>
      <c r="E7" s="88">
        <v>0</v>
      </c>
      <c r="F7" s="88">
        <v>0</v>
      </c>
      <c r="G7" s="88">
        <v>10556</v>
      </c>
      <c r="H7" s="88">
        <v>43470</v>
      </c>
      <c r="I7" s="88">
        <v>6</v>
      </c>
      <c r="J7" s="88">
        <v>0</v>
      </c>
      <c r="K7" s="88">
        <v>40080</v>
      </c>
      <c r="L7" s="15"/>
      <c r="M7" s="93"/>
      <c r="N7" s="15"/>
      <c r="O7" s="93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</row>
    <row r="8" spans="1:190" ht="33" customHeight="1">
      <c r="A8" s="16" t="s">
        <v>6</v>
      </c>
      <c r="B8" s="88">
        <v>41318</v>
      </c>
      <c r="C8" s="88">
        <v>14547</v>
      </c>
      <c r="D8" s="88">
        <v>3642939</v>
      </c>
      <c r="E8" s="88">
        <v>0</v>
      </c>
      <c r="F8" s="88">
        <v>0</v>
      </c>
      <c r="G8" s="88">
        <v>86523</v>
      </c>
      <c r="H8" s="88">
        <v>29776</v>
      </c>
      <c r="I8" s="88">
        <v>6</v>
      </c>
      <c r="J8" s="88">
        <v>0</v>
      </c>
      <c r="K8" s="88">
        <v>49279</v>
      </c>
      <c r="L8" s="15"/>
      <c r="M8" s="93"/>
      <c r="N8" s="15"/>
      <c r="O8" s="93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</row>
    <row r="9" spans="1:190" ht="33" customHeight="1">
      <c r="A9" s="16" t="s">
        <v>7</v>
      </c>
      <c r="B9" s="88">
        <v>4973</v>
      </c>
      <c r="C9" s="88">
        <v>3112</v>
      </c>
      <c r="D9" s="88">
        <v>575786</v>
      </c>
      <c r="E9" s="88">
        <v>0</v>
      </c>
      <c r="F9" s="88">
        <v>0</v>
      </c>
      <c r="G9" s="88">
        <v>14333</v>
      </c>
      <c r="H9" s="88">
        <v>4973</v>
      </c>
      <c r="I9" s="88">
        <v>1</v>
      </c>
      <c r="J9" s="88">
        <v>0</v>
      </c>
      <c r="K9" s="88">
        <v>8765</v>
      </c>
      <c r="L9" s="15"/>
      <c r="M9" s="93"/>
      <c r="N9" s="15"/>
      <c r="O9" s="93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</row>
    <row r="10" spans="1:190" ht="33" customHeight="1">
      <c r="A10" s="14" t="s">
        <v>8</v>
      </c>
      <c r="B10" s="87">
        <v>20598</v>
      </c>
      <c r="C10" s="87">
        <v>4213</v>
      </c>
      <c r="D10" s="87">
        <v>665940</v>
      </c>
      <c r="E10" s="87">
        <v>22909</v>
      </c>
      <c r="F10" s="87">
        <v>0</v>
      </c>
      <c r="G10" s="87">
        <v>570</v>
      </c>
      <c r="H10" s="87">
        <v>20598</v>
      </c>
      <c r="I10" s="87">
        <v>4</v>
      </c>
      <c r="J10" s="87">
        <v>0</v>
      </c>
      <c r="K10" s="87">
        <v>10133</v>
      </c>
      <c r="L10" s="15"/>
      <c r="M10" s="93"/>
      <c r="N10" s="15"/>
      <c r="O10" s="93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</row>
    <row r="11" spans="1:190" ht="33" customHeight="1">
      <c r="A11" s="16" t="s">
        <v>9</v>
      </c>
      <c r="B11" s="88">
        <v>9029</v>
      </c>
      <c r="C11" s="88">
        <v>1579</v>
      </c>
      <c r="D11" s="88">
        <v>536923</v>
      </c>
      <c r="E11" s="88">
        <v>0</v>
      </c>
      <c r="F11" s="88">
        <v>0</v>
      </c>
      <c r="G11" s="88">
        <v>10458</v>
      </c>
      <c r="H11" s="88">
        <v>9029</v>
      </c>
      <c r="I11" s="88">
        <v>2</v>
      </c>
      <c r="J11" s="88">
        <v>0</v>
      </c>
      <c r="K11" s="88">
        <v>9579</v>
      </c>
      <c r="L11" s="15"/>
      <c r="M11" s="93"/>
      <c r="N11" s="15"/>
      <c r="O11" s="93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</row>
    <row r="12" spans="1:190" ht="33" customHeight="1">
      <c r="A12" s="16" t="s">
        <v>10</v>
      </c>
      <c r="B12" s="88">
        <v>4678</v>
      </c>
      <c r="C12" s="88">
        <v>876</v>
      </c>
      <c r="D12" s="88">
        <v>369851</v>
      </c>
      <c r="E12" s="88">
        <v>1903</v>
      </c>
      <c r="F12" s="88">
        <v>0</v>
      </c>
      <c r="G12" s="88">
        <v>13549</v>
      </c>
      <c r="H12" s="88">
        <v>4678</v>
      </c>
      <c r="I12" s="88">
        <v>1</v>
      </c>
      <c r="J12" s="88">
        <v>276</v>
      </c>
      <c r="K12" s="88">
        <v>5526</v>
      </c>
      <c r="L12" s="15"/>
      <c r="M12" s="93"/>
      <c r="N12" s="15"/>
      <c r="O12" s="93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</row>
    <row r="13" spans="1:190" ht="33" customHeight="1">
      <c r="A13" s="16" t="s">
        <v>11</v>
      </c>
      <c r="B13" s="88">
        <v>4122</v>
      </c>
      <c r="C13" s="88">
        <v>1232</v>
      </c>
      <c r="D13" s="88">
        <v>561941</v>
      </c>
      <c r="E13" s="88">
        <v>461</v>
      </c>
      <c r="F13" s="88">
        <v>0</v>
      </c>
      <c r="G13" s="88">
        <v>19788</v>
      </c>
      <c r="H13" s="88">
        <v>4122</v>
      </c>
      <c r="I13" s="88">
        <v>1</v>
      </c>
      <c r="J13" s="88">
        <v>0</v>
      </c>
      <c r="K13" s="88">
        <v>9355</v>
      </c>
      <c r="L13" s="15"/>
      <c r="M13" s="93"/>
      <c r="N13" s="15"/>
      <c r="O13" s="93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</row>
    <row r="14" spans="1:190" ht="33" customHeight="1">
      <c r="A14" s="17" t="s">
        <v>57</v>
      </c>
      <c r="B14" s="89">
        <v>19701</v>
      </c>
      <c r="C14" s="89">
        <v>2200</v>
      </c>
      <c r="D14" s="89">
        <v>358288</v>
      </c>
      <c r="E14" s="89">
        <v>7204</v>
      </c>
      <c r="F14" s="89">
        <v>0</v>
      </c>
      <c r="G14" s="89">
        <v>4188</v>
      </c>
      <c r="H14" s="89">
        <v>19701</v>
      </c>
      <c r="I14" s="89">
        <v>2</v>
      </c>
      <c r="J14" s="89">
        <v>0</v>
      </c>
      <c r="K14" s="89">
        <v>7063</v>
      </c>
      <c r="L14" s="15"/>
      <c r="M14" s="93"/>
      <c r="N14" s="15"/>
      <c r="O14" s="93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</row>
    <row r="15" spans="1:190" ht="33" customHeight="1">
      <c r="A15" s="16" t="s">
        <v>60</v>
      </c>
      <c r="B15" s="88">
        <v>9295</v>
      </c>
      <c r="C15" s="88">
        <v>2719</v>
      </c>
      <c r="D15" s="88">
        <v>316505</v>
      </c>
      <c r="E15" s="88">
        <v>0</v>
      </c>
      <c r="F15" s="88">
        <v>0</v>
      </c>
      <c r="G15" s="88">
        <v>17987</v>
      </c>
      <c r="H15" s="88">
        <v>9295</v>
      </c>
      <c r="I15" s="88">
        <v>2</v>
      </c>
      <c r="J15" s="88">
        <v>0</v>
      </c>
      <c r="K15" s="88">
        <v>10687</v>
      </c>
      <c r="L15" s="15"/>
      <c r="M15" s="93"/>
      <c r="N15" s="15"/>
      <c r="O15" s="93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</row>
    <row r="16" spans="1:190" ht="33" customHeight="1">
      <c r="A16" s="16" t="s">
        <v>61</v>
      </c>
      <c r="B16" s="88">
        <v>14700</v>
      </c>
      <c r="C16" s="88">
        <v>0</v>
      </c>
      <c r="D16" s="88">
        <v>680534</v>
      </c>
      <c r="E16" s="88">
        <v>0</v>
      </c>
      <c r="F16" s="88">
        <v>0</v>
      </c>
      <c r="G16" s="88">
        <v>25156</v>
      </c>
      <c r="H16" s="88">
        <v>14700</v>
      </c>
      <c r="I16" s="88">
        <v>3</v>
      </c>
      <c r="J16" s="88">
        <v>0</v>
      </c>
      <c r="K16" s="88">
        <v>11260</v>
      </c>
      <c r="L16" s="15"/>
      <c r="M16" s="93"/>
      <c r="N16" s="15"/>
      <c r="O16" s="93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</row>
    <row r="17" spans="1:190" ht="33" customHeight="1" thickBot="1">
      <c r="A17" s="16" t="s">
        <v>64</v>
      </c>
      <c r="B17" s="88">
        <v>4139</v>
      </c>
      <c r="C17" s="88">
        <v>2989</v>
      </c>
      <c r="D17" s="88">
        <v>260583</v>
      </c>
      <c r="E17" s="88">
        <v>2466</v>
      </c>
      <c r="F17" s="88">
        <v>0</v>
      </c>
      <c r="G17" s="88">
        <v>12133</v>
      </c>
      <c r="H17" s="88">
        <v>4139</v>
      </c>
      <c r="I17" s="88">
        <v>1</v>
      </c>
      <c r="J17" s="88">
        <v>0</v>
      </c>
      <c r="K17" s="88">
        <v>4271</v>
      </c>
      <c r="L17" s="15"/>
      <c r="M17" s="93"/>
      <c r="N17" s="15"/>
      <c r="O17" s="93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</row>
    <row r="18" spans="1:190" ht="33" customHeight="1" thickBot="1" thickTop="1">
      <c r="A18" s="18" t="s">
        <v>59</v>
      </c>
      <c r="B18" s="90">
        <f aca="true" t="shared" si="0" ref="B18:K18">SUM(B5:B17)</f>
        <v>234939</v>
      </c>
      <c r="C18" s="90">
        <f t="shared" si="0"/>
        <v>56769</v>
      </c>
      <c r="D18" s="90">
        <f t="shared" si="0"/>
        <v>15472418</v>
      </c>
      <c r="E18" s="90">
        <f t="shared" si="0"/>
        <v>39998</v>
      </c>
      <c r="F18" s="90">
        <f t="shared" si="0"/>
        <v>0</v>
      </c>
      <c r="G18" s="90">
        <f t="shared" si="0"/>
        <v>381150</v>
      </c>
      <c r="H18" s="90">
        <f t="shared" si="0"/>
        <v>223397</v>
      </c>
      <c r="I18" s="90">
        <f t="shared" si="0"/>
        <v>39</v>
      </c>
      <c r="J18" s="90">
        <f t="shared" si="0"/>
        <v>276</v>
      </c>
      <c r="K18" s="90">
        <f t="shared" si="0"/>
        <v>184611</v>
      </c>
      <c r="L18" s="15"/>
      <c r="M18" s="94"/>
      <c r="N18" s="15"/>
      <c r="O18" s="9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</row>
    <row r="19" spans="1:190" ht="33" customHeight="1" thickTop="1">
      <c r="A19" s="16" t="s">
        <v>12</v>
      </c>
      <c r="B19" s="88">
        <v>0</v>
      </c>
      <c r="C19" s="88">
        <v>264</v>
      </c>
      <c r="D19" s="88">
        <v>149193</v>
      </c>
      <c r="E19" s="88">
        <v>155</v>
      </c>
      <c r="F19" s="88">
        <v>0</v>
      </c>
      <c r="G19" s="88">
        <v>5055</v>
      </c>
      <c r="H19" s="88">
        <v>0</v>
      </c>
      <c r="I19" s="88">
        <v>0</v>
      </c>
      <c r="J19" s="88">
        <v>0</v>
      </c>
      <c r="K19" s="88">
        <v>2379</v>
      </c>
      <c r="L19" s="15"/>
      <c r="M19" s="93"/>
      <c r="N19" s="15"/>
      <c r="O19" s="93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</row>
    <row r="20" spans="1:190" ht="33" customHeight="1">
      <c r="A20" s="16" t="s">
        <v>13</v>
      </c>
      <c r="B20" s="88">
        <v>0</v>
      </c>
      <c r="C20" s="88">
        <v>0</v>
      </c>
      <c r="D20" s="88">
        <v>110695</v>
      </c>
      <c r="E20" s="88">
        <v>0</v>
      </c>
      <c r="F20" s="88">
        <v>0</v>
      </c>
      <c r="G20" s="88">
        <v>5062</v>
      </c>
      <c r="H20" s="88">
        <v>0</v>
      </c>
      <c r="I20" s="88">
        <v>0</v>
      </c>
      <c r="J20" s="88">
        <v>0</v>
      </c>
      <c r="K20" s="88">
        <v>1869</v>
      </c>
      <c r="L20" s="15"/>
      <c r="M20" s="93"/>
      <c r="N20" s="15"/>
      <c r="O20" s="93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</row>
    <row r="21" spans="1:190" ht="33" customHeight="1">
      <c r="A21" s="16" t="s">
        <v>14</v>
      </c>
      <c r="B21" s="88">
        <v>8052</v>
      </c>
      <c r="C21" s="88">
        <v>502</v>
      </c>
      <c r="D21" s="88">
        <v>170259</v>
      </c>
      <c r="E21" s="88">
        <v>371</v>
      </c>
      <c r="F21" s="88">
        <v>0</v>
      </c>
      <c r="G21" s="88">
        <v>4702</v>
      </c>
      <c r="H21" s="88">
        <v>8052</v>
      </c>
      <c r="I21" s="88">
        <v>1</v>
      </c>
      <c r="J21" s="88">
        <v>0</v>
      </c>
      <c r="K21" s="88">
        <v>2917</v>
      </c>
      <c r="L21" s="15"/>
      <c r="M21" s="93"/>
      <c r="N21" s="15"/>
      <c r="O21" s="9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</row>
    <row r="22" spans="1:190" ht="33" customHeight="1">
      <c r="A22" s="16" t="s">
        <v>15</v>
      </c>
      <c r="B22" s="88">
        <v>6294</v>
      </c>
      <c r="C22" s="88">
        <v>676</v>
      </c>
      <c r="D22" s="88">
        <v>58238</v>
      </c>
      <c r="E22" s="88">
        <v>0</v>
      </c>
      <c r="F22" s="88">
        <v>0</v>
      </c>
      <c r="G22" s="88">
        <v>2838</v>
      </c>
      <c r="H22" s="88">
        <v>6294</v>
      </c>
      <c r="I22" s="88">
        <v>1</v>
      </c>
      <c r="J22" s="88">
        <v>0</v>
      </c>
      <c r="K22" s="88">
        <v>1102</v>
      </c>
      <c r="L22" s="15"/>
      <c r="M22" s="93"/>
      <c r="N22" s="15"/>
      <c r="O22" s="9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</row>
    <row r="23" spans="1:190" s="29" customFormat="1" ht="33" customHeight="1">
      <c r="A23" s="17" t="s">
        <v>16</v>
      </c>
      <c r="B23" s="88">
        <v>8662</v>
      </c>
      <c r="C23" s="88">
        <v>814</v>
      </c>
      <c r="D23" s="88">
        <v>99479</v>
      </c>
      <c r="E23" s="88">
        <v>0</v>
      </c>
      <c r="F23" s="88">
        <v>0</v>
      </c>
      <c r="G23" s="88">
        <v>3979</v>
      </c>
      <c r="H23" s="88">
        <v>8662</v>
      </c>
      <c r="I23" s="88">
        <v>0</v>
      </c>
      <c r="J23" s="88">
        <v>0</v>
      </c>
      <c r="K23" s="88">
        <v>1625</v>
      </c>
      <c r="L23" s="28"/>
      <c r="M23" s="93"/>
      <c r="N23" s="28"/>
      <c r="O23" s="93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</row>
    <row r="24" spans="1:190" ht="33" customHeight="1">
      <c r="A24" s="14" t="s">
        <v>17</v>
      </c>
      <c r="B24" s="87">
        <v>4809</v>
      </c>
      <c r="C24" s="87">
        <v>326</v>
      </c>
      <c r="D24" s="87">
        <v>45499</v>
      </c>
      <c r="E24" s="87">
        <v>110</v>
      </c>
      <c r="F24" s="87">
        <v>0</v>
      </c>
      <c r="G24" s="87">
        <v>1694</v>
      </c>
      <c r="H24" s="87">
        <v>4809</v>
      </c>
      <c r="I24" s="87">
        <v>1</v>
      </c>
      <c r="J24" s="87">
        <v>0</v>
      </c>
      <c r="K24" s="87">
        <v>968</v>
      </c>
      <c r="L24" s="15"/>
      <c r="M24" s="93"/>
      <c r="N24" s="15"/>
      <c r="O24" s="9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</row>
    <row r="25" spans="1:190" ht="33" customHeight="1">
      <c r="A25" s="16" t="s">
        <v>18</v>
      </c>
      <c r="B25" s="88">
        <v>5266</v>
      </c>
      <c r="C25" s="88">
        <v>897</v>
      </c>
      <c r="D25" s="88">
        <v>71891</v>
      </c>
      <c r="E25" s="88">
        <v>0</v>
      </c>
      <c r="F25" s="88">
        <v>0</v>
      </c>
      <c r="G25" s="88">
        <v>2122</v>
      </c>
      <c r="H25" s="88">
        <v>5266</v>
      </c>
      <c r="I25" s="88">
        <v>1</v>
      </c>
      <c r="J25" s="88">
        <v>0</v>
      </c>
      <c r="K25" s="88">
        <v>1442</v>
      </c>
      <c r="L25" s="15"/>
      <c r="M25" s="93"/>
      <c r="N25" s="15"/>
      <c r="O25" s="9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</row>
    <row r="26" spans="1:190" ht="33" customHeight="1">
      <c r="A26" s="16" t="s">
        <v>19</v>
      </c>
      <c r="B26" s="88">
        <v>971</v>
      </c>
      <c r="C26" s="88">
        <v>0</v>
      </c>
      <c r="D26" s="88">
        <v>6871</v>
      </c>
      <c r="E26" s="88">
        <v>14</v>
      </c>
      <c r="F26" s="88">
        <v>0</v>
      </c>
      <c r="G26" s="88">
        <v>397</v>
      </c>
      <c r="H26" s="88">
        <v>971</v>
      </c>
      <c r="I26" s="88">
        <v>1</v>
      </c>
      <c r="J26" s="88">
        <v>0</v>
      </c>
      <c r="K26" s="88">
        <v>137</v>
      </c>
      <c r="L26" s="15"/>
      <c r="M26" s="93"/>
      <c r="N26" s="15"/>
      <c r="O26" s="9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</row>
    <row r="27" spans="1:190" ht="33" customHeight="1">
      <c r="A27" s="16" t="s">
        <v>20</v>
      </c>
      <c r="B27" s="88">
        <v>0</v>
      </c>
      <c r="C27" s="88">
        <v>110</v>
      </c>
      <c r="D27" s="88">
        <v>67188</v>
      </c>
      <c r="E27" s="88">
        <v>0</v>
      </c>
      <c r="F27" s="88">
        <v>0</v>
      </c>
      <c r="G27" s="88">
        <v>3115</v>
      </c>
      <c r="H27" s="88">
        <v>0</v>
      </c>
      <c r="I27" s="88">
        <v>0</v>
      </c>
      <c r="J27" s="88">
        <v>0</v>
      </c>
      <c r="K27" s="88">
        <v>1313</v>
      </c>
      <c r="L27" s="15"/>
      <c r="M27" s="93"/>
      <c r="N27" s="15"/>
      <c r="O27" s="9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</row>
    <row r="28" spans="1:190" s="29" customFormat="1" ht="33" customHeight="1">
      <c r="A28" s="17" t="s">
        <v>62</v>
      </c>
      <c r="B28" s="89">
        <v>8029</v>
      </c>
      <c r="C28" s="89">
        <v>1286</v>
      </c>
      <c r="D28" s="89">
        <v>196961</v>
      </c>
      <c r="E28" s="89">
        <v>0</v>
      </c>
      <c r="F28" s="89">
        <v>0</v>
      </c>
      <c r="G28" s="89">
        <v>8489</v>
      </c>
      <c r="H28" s="89">
        <v>8029</v>
      </c>
      <c r="I28" s="89">
        <v>1</v>
      </c>
      <c r="J28" s="89">
        <v>0</v>
      </c>
      <c r="K28" s="89">
        <v>3730</v>
      </c>
      <c r="L28" s="28"/>
      <c r="M28" s="93"/>
      <c r="N28" s="28"/>
      <c r="O28" s="93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</row>
    <row r="29" spans="1:190" ht="33" customHeight="1">
      <c r="A29" s="16" t="s">
        <v>21</v>
      </c>
      <c r="B29" s="88">
        <v>482</v>
      </c>
      <c r="C29" s="88">
        <v>68</v>
      </c>
      <c r="D29" s="88">
        <v>27002</v>
      </c>
      <c r="E29" s="88">
        <v>0</v>
      </c>
      <c r="F29" s="88">
        <v>0</v>
      </c>
      <c r="G29" s="88">
        <v>860</v>
      </c>
      <c r="H29" s="88">
        <v>482</v>
      </c>
      <c r="I29" s="88">
        <v>0</v>
      </c>
      <c r="J29" s="88">
        <v>0</v>
      </c>
      <c r="K29" s="88">
        <v>514</v>
      </c>
      <c r="L29" s="15"/>
      <c r="M29" s="93"/>
      <c r="N29" s="15"/>
      <c r="O29" s="93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</row>
    <row r="30" spans="1:190" ht="33" customHeight="1">
      <c r="A30" s="16" t="s">
        <v>22</v>
      </c>
      <c r="B30" s="88">
        <v>8470</v>
      </c>
      <c r="C30" s="88">
        <v>368</v>
      </c>
      <c r="D30" s="88">
        <v>89617</v>
      </c>
      <c r="E30" s="88">
        <v>82</v>
      </c>
      <c r="F30" s="88">
        <v>0</v>
      </c>
      <c r="G30" s="88">
        <v>4923</v>
      </c>
      <c r="H30" s="88">
        <v>8470</v>
      </c>
      <c r="I30" s="88">
        <v>1</v>
      </c>
      <c r="J30" s="88">
        <v>0</v>
      </c>
      <c r="K30" s="88">
        <v>1822</v>
      </c>
      <c r="L30" s="15"/>
      <c r="M30" s="93"/>
      <c r="N30" s="15"/>
      <c r="O30" s="93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</row>
    <row r="31" spans="1:190" ht="33" customHeight="1">
      <c r="A31" s="16" t="s">
        <v>23</v>
      </c>
      <c r="B31" s="88">
        <v>9615</v>
      </c>
      <c r="C31" s="88">
        <v>70</v>
      </c>
      <c r="D31" s="88">
        <v>38980</v>
      </c>
      <c r="E31" s="88">
        <v>0</v>
      </c>
      <c r="F31" s="88">
        <v>0</v>
      </c>
      <c r="G31" s="88">
        <v>1179</v>
      </c>
      <c r="H31" s="88">
        <v>9615</v>
      </c>
      <c r="I31" s="88">
        <v>1</v>
      </c>
      <c r="J31" s="88">
        <v>0</v>
      </c>
      <c r="K31" s="88">
        <v>690</v>
      </c>
      <c r="L31" s="15"/>
      <c r="M31" s="93"/>
      <c r="N31" s="15"/>
      <c r="O31" s="93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</row>
    <row r="32" spans="1:190" ht="33" customHeight="1">
      <c r="A32" s="16" t="s">
        <v>24</v>
      </c>
      <c r="B32" s="88">
        <v>6862</v>
      </c>
      <c r="C32" s="88">
        <v>1153</v>
      </c>
      <c r="D32" s="88">
        <v>168275</v>
      </c>
      <c r="E32" s="88">
        <v>0</v>
      </c>
      <c r="F32" s="88">
        <v>0</v>
      </c>
      <c r="G32" s="88">
        <v>447</v>
      </c>
      <c r="H32" s="88">
        <v>6862</v>
      </c>
      <c r="I32" s="88">
        <v>0</v>
      </c>
      <c r="J32" s="88">
        <v>0</v>
      </c>
      <c r="K32" s="88">
        <v>2940</v>
      </c>
      <c r="L32" s="15"/>
      <c r="M32" s="93"/>
      <c r="N32" s="15"/>
      <c r="O32" s="93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</row>
    <row r="33" spans="1:190" s="29" customFormat="1" ht="33" customHeight="1">
      <c r="A33" s="16" t="s">
        <v>25</v>
      </c>
      <c r="B33" s="88">
        <v>7368</v>
      </c>
      <c r="C33" s="88">
        <v>0</v>
      </c>
      <c r="D33" s="88">
        <v>171257</v>
      </c>
      <c r="E33" s="88">
        <v>0</v>
      </c>
      <c r="F33" s="88">
        <v>0</v>
      </c>
      <c r="G33" s="88">
        <v>122</v>
      </c>
      <c r="H33" s="88">
        <v>7368</v>
      </c>
      <c r="I33" s="88">
        <v>0</v>
      </c>
      <c r="J33" s="88">
        <v>0</v>
      </c>
      <c r="K33" s="88">
        <v>3096</v>
      </c>
      <c r="L33" s="28"/>
      <c r="M33" s="93"/>
      <c r="N33" s="28"/>
      <c r="O33" s="93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</row>
    <row r="34" spans="1:190" ht="33" customHeight="1">
      <c r="A34" s="14" t="s">
        <v>26</v>
      </c>
      <c r="B34" s="87">
        <v>2315</v>
      </c>
      <c r="C34" s="87">
        <v>93</v>
      </c>
      <c r="D34" s="87">
        <v>33323</v>
      </c>
      <c r="E34" s="87">
        <v>140</v>
      </c>
      <c r="F34" s="87">
        <v>0</v>
      </c>
      <c r="G34" s="87">
        <v>1071</v>
      </c>
      <c r="H34" s="87">
        <v>2315</v>
      </c>
      <c r="I34" s="87">
        <v>1</v>
      </c>
      <c r="J34" s="87">
        <v>0</v>
      </c>
      <c r="K34" s="87">
        <v>575</v>
      </c>
      <c r="L34" s="15"/>
      <c r="M34" s="93"/>
      <c r="N34" s="15"/>
      <c r="O34" s="93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</row>
    <row r="35" spans="1:190" ht="33" customHeight="1">
      <c r="A35" s="16" t="s">
        <v>27</v>
      </c>
      <c r="B35" s="88">
        <v>4593</v>
      </c>
      <c r="C35" s="88">
        <v>97</v>
      </c>
      <c r="D35" s="88">
        <v>43374</v>
      </c>
      <c r="E35" s="88">
        <v>0</v>
      </c>
      <c r="F35" s="88">
        <v>0</v>
      </c>
      <c r="G35" s="88">
        <v>97</v>
      </c>
      <c r="H35" s="88">
        <v>4593</v>
      </c>
      <c r="I35" s="88">
        <v>1</v>
      </c>
      <c r="J35" s="88">
        <v>0</v>
      </c>
      <c r="K35" s="88">
        <v>911</v>
      </c>
      <c r="L35" s="15"/>
      <c r="M35" s="93"/>
      <c r="N35" s="15"/>
      <c r="O35" s="93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</row>
    <row r="36" spans="1:190" ht="33" customHeight="1">
      <c r="A36" s="16" t="s">
        <v>28</v>
      </c>
      <c r="B36" s="88">
        <v>2558</v>
      </c>
      <c r="C36" s="88">
        <v>57</v>
      </c>
      <c r="D36" s="88">
        <v>26572</v>
      </c>
      <c r="E36" s="88">
        <v>0</v>
      </c>
      <c r="F36" s="88">
        <v>0</v>
      </c>
      <c r="G36" s="88">
        <v>1</v>
      </c>
      <c r="H36" s="88">
        <v>2558</v>
      </c>
      <c r="I36" s="88">
        <v>1</v>
      </c>
      <c r="J36" s="88">
        <v>0</v>
      </c>
      <c r="K36" s="88">
        <v>536</v>
      </c>
      <c r="L36" s="15"/>
      <c r="M36" s="93"/>
      <c r="N36" s="15"/>
      <c r="O36" s="93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</row>
    <row r="37" spans="1:190" ht="33" customHeight="1">
      <c r="A37" s="16" t="s">
        <v>29</v>
      </c>
      <c r="B37" s="88">
        <v>2658</v>
      </c>
      <c r="C37" s="88">
        <v>0</v>
      </c>
      <c r="D37" s="88">
        <v>99318</v>
      </c>
      <c r="E37" s="88">
        <v>0</v>
      </c>
      <c r="F37" s="88">
        <v>115</v>
      </c>
      <c r="G37" s="88">
        <v>0</v>
      </c>
      <c r="H37" s="88">
        <v>3064</v>
      </c>
      <c r="I37" s="88">
        <v>1</v>
      </c>
      <c r="J37" s="88">
        <v>0</v>
      </c>
      <c r="K37" s="88">
        <v>848</v>
      </c>
      <c r="L37" s="15"/>
      <c r="M37" s="93"/>
      <c r="N37" s="15"/>
      <c r="O37" s="93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</row>
    <row r="38" spans="1:190" s="29" customFormat="1" ht="33" customHeight="1">
      <c r="A38" s="17" t="s">
        <v>30</v>
      </c>
      <c r="B38" s="89">
        <v>413</v>
      </c>
      <c r="C38" s="89">
        <v>28</v>
      </c>
      <c r="D38" s="89">
        <v>24506</v>
      </c>
      <c r="E38" s="89">
        <v>0</v>
      </c>
      <c r="F38" s="89">
        <v>0</v>
      </c>
      <c r="G38" s="89">
        <v>1406</v>
      </c>
      <c r="H38" s="89">
        <v>413</v>
      </c>
      <c r="I38" s="89">
        <v>1</v>
      </c>
      <c r="J38" s="89">
        <v>0</v>
      </c>
      <c r="K38" s="89">
        <v>498</v>
      </c>
      <c r="L38" s="28"/>
      <c r="M38" s="93"/>
      <c r="N38" s="28"/>
      <c r="O38" s="93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</row>
    <row r="39" spans="1:190" ht="33" customHeight="1">
      <c r="A39" s="16" t="s">
        <v>63</v>
      </c>
      <c r="B39" s="88">
        <v>1511</v>
      </c>
      <c r="C39" s="88">
        <v>570</v>
      </c>
      <c r="D39" s="88">
        <v>221188</v>
      </c>
      <c r="E39" s="88">
        <v>1108</v>
      </c>
      <c r="F39" s="88">
        <v>0</v>
      </c>
      <c r="G39" s="88">
        <v>9890</v>
      </c>
      <c r="H39" s="88">
        <v>1511</v>
      </c>
      <c r="I39" s="88">
        <v>1</v>
      </c>
      <c r="J39" s="88">
        <v>0</v>
      </c>
      <c r="K39" s="88">
        <v>4202</v>
      </c>
      <c r="L39" s="15"/>
      <c r="M39" s="93"/>
      <c r="N39" s="15"/>
      <c r="O39" s="9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</row>
    <row r="40" spans="1:190" ht="33" customHeight="1">
      <c r="A40" s="16" t="s">
        <v>31</v>
      </c>
      <c r="B40" s="88">
        <v>4889</v>
      </c>
      <c r="C40" s="88">
        <v>1070</v>
      </c>
      <c r="D40" s="88">
        <v>138199</v>
      </c>
      <c r="E40" s="88">
        <v>0</v>
      </c>
      <c r="F40" s="88">
        <v>0</v>
      </c>
      <c r="G40" s="88">
        <v>3211</v>
      </c>
      <c r="H40" s="88">
        <v>4889</v>
      </c>
      <c r="I40" s="88">
        <v>1</v>
      </c>
      <c r="J40" s="88">
        <v>0</v>
      </c>
      <c r="K40" s="88">
        <v>2216</v>
      </c>
      <c r="L40" s="15"/>
      <c r="M40" s="93"/>
      <c r="N40" s="15"/>
      <c r="O40" s="9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</row>
    <row r="41" spans="1:190" ht="33" customHeight="1">
      <c r="A41" s="16" t="s">
        <v>32</v>
      </c>
      <c r="B41" s="88">
        <v>400</v>
      </c>
      <c r="C41" s="88">
        <v>307</v>
      </c>
      <c r="D41" s="88">
        <v>53139</v>
      </c>
      <c r="E41" s="88">
        <v>0</v>
      </c>
      <c r="F41" s="88">
        <v>0</v>
      </c>
      <c r="G41" s="88">
        <v>16</v>
      </c>
      <c r="H41" s="88">
        <v>0</v>
      </c>
      <c r="I41" s="88">
        <v>0</v>
      </c>
      <c r="J41" s="88">
        <v>0</v>
      </c>
      <c r="K41" s="88">
        <v>946</v>
      </c>
      <c r="L41" s="15"/>
      <c r="M41" s="93"/>
      <c r="N41" s="15"/>
      <c r="O41" s="9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</row>
    <row r="42" spans="1:190" ht="33" customHeight="1">
      <c r="A42" s="16" t="s">
        <v>33</v>
      </c>
      <c r="B42" s="88">
        <v>825</v>
      </c>
      <c r="C42" s="88">
        <v>19</v>
      </c>
      <c r="D42" s="88">
        <v>43737</v>
      </c>
      <c r="E42" s="88">
        <v>0</v>
      </c>
      <c r="F42" s="88">
        <v>0</v>
      </c>
      <c r="G42" s="88">
        <v>38</v>
      </c>
      <c r="H42" s="88">
        <v>825</v>
      </c>
      <c r="I42" s="88">
        <v>1</v>
      </c>
      <c r="J42" s="88">
        <v>0</v>
      </c>
      <c r="K42" s="88">
        <v>771</v>
      </c>
      <c r="L42" s="15"/>
      <c r="M42" s="93"/>
      <c r="N42" s="15"/>
      <c r="O42" s="93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</row>
    <row r="43" spans="1:190" s="29" customFormat="1" ht="33" customHeight="1">
      <c r="A43" s="16" t="s">
        <v>34</v>
      </c>
      <c r="B43" s="88">
        <v>6920</v>
      </c>
      <c r="C43" s="88">
        <v>40</v>
      </c>
      <c r="D43" s="88">
        <v>157985</v>
      </c>
      <c r="E43" s="88">
        <v>0</v>
      </c>
      <c r="F43" s="88">
        <v>0</v>
      </c>
      <c r="G43" s="88">
        <v>438</v>
      </c>
      <c r="H43" s="88">
        <v>6920</v>
      </c>
      <c r="I43" s="88">
        <v>2</v>
      </c>
      <c r="J43" s="88">
        <v>0</v>
      </c>
      <c r="K43" s="88">
        <v>2534</v>
      </c>
      <c r="L43" s="28"/>
      <c r="M43" s="93"/>
      <c r="N43" s="28"/>
      <c r="O43" s="93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</row>
    <row r="44" spans="1:190" ht="33" customHeight="1">
      <c r="A44" s="14" t="s">
        <v>35</v>
      </c>
      <c r="B44" s="87">
        <v>7974</v>
      </c>
      <c r="C44" s="87">
        <v>1174</v>
      </c>
      <c r="D44" s="87">
        <v>136125</v>
      </c>
      <c r="E44" s="87">
        <v>394</v>
      </c>
      <c r="F44" s="87">
        <v>0</v>
      </c>
      <c r="G44" s="87">
        <v>4137</v>
      </c>
      <c r="H44" s="87">
        <v>7974</v>
      </c>
      <c r="I44" s="87">
        <v>1</v>
      </c>
      <c r="J44" s="87">
        <v>0</v>
      </c>
      <c r="K44" s="87">
        <v>2314</v>
      </c>
      <c r="L44" s="15"/>
      <c r="M44" s="93"/>
      <c r="N44" s="15"/>
      <c r="O44" s="9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</row>
    <row r="45" spans="1:190" ht="33" customHeight="1">
      <c r="A45" s="16" t="s">
        <v>36</v>
      </c>
      <c r="B45" s="88">
        <v>4510</v>
      </c>
      <c r="C45" s="88">
        <v>539</v>
      </c>
      <c r="D45" s="88">
        <v>60796</v>
      </c>
      <c r="E45" s="88">
        <v>0</v>
      </c>
      <c r="F45" s="88">
        <v>0</v>
      </c>
      <c r="G45" s="88">
        <v>2508</v>
      </c>
      <c r="H45" s="88">
        <v>4510</v>
      </c>
      <c r="I45" s="88">
        <v>1</v>
      </c>
      <c r="J45" s="88">
        <v>0</v>
      </c>
      <c r="K45" s="88">
        <v>1217</v>
      </c>
      <c r="L45" s="15"/>
      <c r="M45" s="93"/>
      <c r="N45" s="15"/>
      <c r="O45" s="93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</row>
    <row r="46" spans="1:190" ht="33" customHeight="1">
      <c r="A46" s="16" t="s">
        <v>37</v>
      </c>
      <c r="B46" s="88">
        <v>5488</v>
      </c>
      <c r="C46" s="88">
        <v>1116</v>
      </c>
      <c r="D46" s="88">
        <v>99960</v>
      </c>
      <c r="E46" s="88">
        <v>0</v>
      </c>
      <c r="F46" s="88">
        <v>0</v>
      </c>
      <c r="G46" s="88">
        <v>4239</v>
      </c>
      <c r="H46" s="88">
        <v>5488</v>
      </c>
      <c r="I46" s="88">
        <v>1</v>
      </c>
      <c r="J46" s="88">
        <v>0</v>
      </c>
      <c r="K46" s="88">
        <v>1812</v>
      </c>
      <c r="L46" s="15"/>
      <c r="M46" s="93"/>
      <c r="N46" s="15"/>
      <c r="O46" s="93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</row>
    <row r="47" spans="1:190" ht="33" customHeight="1">
      <c r="A47" s="16" t="s">
        <v>38</v>
      </c>
      <c r="B47" s="88">
        <v>5114</v>
      </c>
      <c r="C47" s="88">
        <v>937</v>
      </c>
      <c r="D47" s="88">
        <v>36204</v>
      </c>
      <c r="E47" s="88">
        <v>37</v>
      </c>
      <c r="F47" s="88">
        <v>0</v>
      </c>
      <c r="G47" s="88">
        <v>2479</v>
      </c>
      <c r="H47" s="88">
        <v>5114</v>
      </c>
      <c r="I47" s="88">
        <v>2</v>
      </c>
      <c r="J47" s="88">
        <v>0</v>
      </c>
      <c r="K47" s="88">
        <v>729</v>
      </c>
      <c r="L47" s="15"/>
      <c r="M47" s="93"/>
      <c r="N47" s="15"/>
      <c r="O47" s="93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</row>
    <row r="48" spans="1:190" s="29" customFormat="1" ht="33" customHeight="1">
      <c r="A48" s="17" t="s">
        <v>39</v>
      </c>
      <c r="B48" s="89">
        <v>4786</v>
      </c>
      <c r="C48" s="89">
        <v>350</v>
      </c>
      <c r="D48" s="89">
        <v>162043</v>
      </c>
      <c r="E48" s="89">
        <v>1115</v>
      </c>
      <c r="F48" s="89">
        <v>0</v>
      </c>
      <c r="G48" s="89">
        <v>392</v>
      </c>
      <c r="H48" s="89">
        <v>4786</v>
      </c>
      <c r="I48" s="89">
        <v>1</v>
      </c>
      <c r="J48" s="89">
        <v>0</v>
      </c>
      <c r="K48" s="89">
        <v>2892</v>
      </c>
      <c r="L48" s="28"/>
      <c r="M48" s="93"/>
      <c r="N48" s="28"/>
      <c r="O48" s="93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</row>
    <row r="49" spans="1:190" ht="33" customHeight="1">
      <c r="A49" s="16" t="s">
        <v>40</v>
      </c>
      <c r="B49" s="88">
        <v>5944</v>
      </c>
      <c r="C49" s="88">
        <v>1185</v>
      </c>
      <c r="D49" s="88">
        <v>51752</v>
      </c>
      <c r="E49" s="88">
        <v>253</v>
      </c>
      <c r="F49" s="88">
        <v>0</v>
      </c>
      <c r="G49" s="88">
        <v>1546</v>
      </c>
      <c r="H49" s="88">
        <v>5944</v>
      </c>
      <c r="I49" s="88">
        <v>1</v>
      </c>
      <c r="J49" s="88">
        <v>0</v>
      </c>
      <c r="K49" s="88">
        <v>1011</v>
      </c>
      <c r="L49" s="15"/>
      <c r="M49" s="93"/>
      <c r="N49" s="15"/>
      <c r="O49" s="9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</row>
    <row r="50" spans="1:190" ht="33" customHeight="1">
      <c r="A50" s="16" t="s">
        <v>41</v>
      </c>
      <c r="B50" s="88">
        <v>0</v>
      </c>
      <c r="C50" s="88">
        <v>358</v>
      </c>
      <c r="D50" s="88">
        <v>45265</v>
      </c>
      <c r="E50" s="88">
        <v>152</v>
      </c>
      <c r="F50" s="88">
        <v>0</v>
      </c>
      <c r="G50" s="88">
        <v>121</v>
      </c>
      <c r="H50" s="88">
        <v>0</v>
      </c>
      <c r="I50" s="88">
        <v>1</v>
      </c>
      <c r="J50" s="88">
        <v>0</v>
      </c>
      <c r="K50" s="88">
        <v>1003</v>
      </c>
      <c r="L50" s="15"/>
      <c r="M50" s="93"/>
      <c r="N50" s="15"/>
      <c r="O50" s="9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</row>
    <row r="51" spans="1:190" ht="33" customHeight="1">
      <c r="A51" s="16" t="s">
        <v>42</v>
      </c>
      <c r="B51" s="88">
        <v>6014</v>
      </c>
      <c r="C51" s="88">
        <v>765</v>
      </c>
      <c r="D51" s="88">
        <v>63102</v>
      </c>
      <c r="E51" s="88">
        <v>454</v>
      </c>
      <c r="F51" s="88">
        <v>0</v>
      </c>
      <c r="G51" s="88">
        <v>0</v>
      </c>
      <c r="H51" s="88">
        <v>6014</v>
      </c>
      <c r="I51" s="88">
        <v>1</v>
      </c>
      <c r="J51" s="88">
        <v>0</v>
      </c>
      <c r="K51" s="88">
        <v>1128</v>
      </c>
      <c r="L51" s="15"/>
      <c r="M51" s="93"/>
      <c r="N51" s="15"/>
      <c r="O51" s="9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</row>
    <row r="52" spans="1:190" ht="33" customHeight="1">
      <c r="A52" s="16" t="s">
        <v>43</v>
      </c>
      <c r="B52" s="88">
        <v>4357</v>
      </c>
      <c r="C52" s="88">
        <v>0</v>
      </c>
      <c r="D52" s="88">
        <v>59307</v>
      </c>
      <c r="E52" s="88">
        <v>0</v>
      </c>
      <c r="F52" s="88">
        <v>0</v>
      </c>
      <c r="G52" s="88">
        <v>941</v>
      </c>
      <c r="H52" s="88">
        <v>4209</v>
      </c>
      <c r="I52" s="88">
        <v>1</v>
      </c>
      <c r="J52" s="88">
        <v>0</v>
      </c>
      <c r="K52" s="88">
        <v>1148</v>
      </c>
      <c r="L52" s="15"/>
      <c r="M52" s="93"/>
      <c r="N52" s="15"/>
      <c r="O52" s="93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</row>
    <row r="53" spans="1:190" s="29" customFormat="1" ht="33" customHeight="1">
      <c r="A53" s="16" t="s">
        <v>44</v>
      </c>
      <c r="B53" s="88">
        <v>6881</v>
      </c>
      <c r="C53" s="88">
        <v>1621</v>
      </c>
      <c r="D53" s="88">
        <v>174407</v>
      </c>
      <c r="E53" s="88">
        <v>0</v>
      </c>
      <c r="F53" s="88">
        <v>0</v>
      </c>
      <c r="G53" s="88">
        <v>5388</v>
      </c>
      <c r="H53" s="88">
        <v>6881</v>
      </c>
      <c r="I53" s="88">
        <v>1</v>
      </c>
      <c r="J53" s="88">
        <v>0</v>
      </c>
      <c r="K53" s="88">
        <v>2883</v>
      </c>
      <c r="L53" s="28"/>
      <c r="M53" s="93"/>
      <c r="N53" s="28"/>
      <c r="O53" s="93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</row>
    <row r="54" spans="1:190" ht="33" customHeight="1">
      <c r="A54" s="14" t="s">
        <v>45</v>
      </c>
      <c r="B54" s="87">
        <v>858</v>
      </c>
      <c r="C54" s="87">
        <v>918</v>
      </c>
      <c r="D54" s="87">
        <v>102601</v>
      </c>
      <c r="E54" s="87">
        <v>0</v>
      </c>
      <c r="F54" s="87">
        <v>0</v>
      </c>
      <c r="G54" s="87">
        <v>3298</v>
      </c>
      <c r="H54" s="87">
        <v>858</v>
      </c>
      <c r="I54" s="87">
        <v>1</v>
      </c>
      <c r="J54" s="87">
        <v>0</v>
      </c>
      <c r="K54" s="87">
        <v>1907</v>
      </c>
      <c r="L54" s="15"/>
      <c r="M54" s="93"/>
      <c r="N54" s="15"/>
      <c r="O54" s="93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</row>
    <row r="55" spans="1:190" ht="33" customHeight="1">
      <c r="A55" s="16" t="s">
        <v>46</v>
      </c>
      <c r="B55" s="88">
        <v>5230</v>
      </c>
      <c r="C55" s="88">
        <v>2</v>
      </c>
      <c r="D55" s="88">
        <v>15462</v>
      </c>
      <c r="E55" s="88">
        <v>286</v>
      </c>
      <c r="F55" s="88">
        <v>0</v>
      </c>
      <c r="G55" s="88">
        <v>9234</v>
      </c>
      <c r="H55" s="88">
        <v>5230</v>
      </c>
      <c r="I55" s="88">
        <v>1</v>
      </c>
      <c r="J55" s="88">
        <v>0</v>
      </c>
      <c r="K55" s="88">
        <v>697</v>
      </c>
      <c r="L55" s="15"/>
      <c r="M55" s="93"/>
      <c r="N55" s="15"/>
      <c r="O55" s="9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</row>
    <row r="56" spans="1:190" ht="33" customHeight="1">
      <c r="A56" s="16" t="s">
        <v>47</v>
      </c>
      <c r="B56" s="88">
        <v>0</v>
      </c>
      <c r="C56" s="88">
        <v>0</v>
      </c>
      <c r="D56" s="88">
        <v>28085</v>
      </c>
      <c r="E56" s="88">
        <v>236</v>
      </c>
      <c r="F56" s="88">
        <v>0</v>
      </c>
      <c r="G56" s="88">
        <v>1716</v>
      </c>
      <c r="H56" s="88">
        <v>0</v>
      </c>
      <c r="I56" s="88">
        <v>0</v>
      </c>
      <c r="J56" s="88">
        <v>0</v>
      </c>
      <c r="K56" s="88">
        <v>1180</v>
      </c>
      <c r="L56" s="15"/>
      <c r="M56" s="93"/>
      <c r="N56" s="15"/>
      <c r="O56" s="9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</row>
    <row r="57" spans="1:190" ht="33" customHeight="1">
      <c r="A57" s="16" t="s">
        <v>48</v>
      </c>
      <c r="B57" s="88">
        <v>5045</v>
      </c>
      <c r="C57" s="88">
        <v>272</v>
      </c>
      <c r="D57" s="88">
        <v>35058</v>
      </c>
      <c r="E57" s="88">
        <v>2226</v>
      </c>
      <c r="F57" s="88">
        <v>0</v>
      </c>
      <c r="G57" s="88">
        <v>0</v>
      </c>
      <c r="H57" s="88">
        <v>5045</v>
      </c>
      <c r="I57" s="88">
        <v>1</v>
      </c>
      <c r="J57" s="88">
        <v>0</v>
      </c>
      <c r="K57" s="88">
        <v>1861</v>
      </c>
      <c r="L57" s="15"/>
      <c r="M57" s="93"/>
      <c r="N57" s="15"/>
      <c r="O57" s="9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</row>
    <row r="58" spans="1:190" s="29" customFormat="1" ht="33" customHeight="1">
      <c r="A58" s="17" t="s">
        <v>49</v>
      </c>
      <c r="B58" s="89">
        <v>9872</v>
      </c>
      <c r="C58" s="89">
        <v>0</v>
      </c>
      <c r="D58" s="89">
        <v>62098</v>
      </c>
      <c r="E58" s="89">
        <v>0</v>
      </c>
      <c r="F58" s="89">
        <v>0</v>
      </c>
      <c r="G58" s="89">
        <v>50</v>
      </c>
      <c r="H58" s="89">
        <v>9871</v>
      </c>
      <c r="I58" s="89">
        <v>1</v>
      </c>
      <c r="J58" s="89">
        <v>0</v>
      </c>
      <c r="K58" s="89">
        <v>651</v>
      </c>
      <c r="L58" s="28"/>
      <c r="M58" s="93"/>
      <c r="N58" s="28"/>
      <c r="O58" s="93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</row>
    <row r="59" spans="1:190" ht="33" customHeight="1">
      <c r="A59" s="16" t="s">
        <v>50</v>
      </c>
      <c r="B59" s="88">
        <v>5681</v>
      </c>
      <c r="C59" s="88">
        <v>107</v>
      </c>
      <c r="D59" s="88">
        <v>21625</v>
      </c>
      <c r="E59" s="88">
        <v>0</v>
      </c>
      <c r="F59" s="88">
        <v>0</v>
      </c>
      <c r="G59" s="88">
        <v>2048</v>
      </c>
      <c r="H59" s="88">
        <v>5681</v>
      </c>
      <c r="I59" s="88">
        <v>1</v>
      </c>
      <c r="J59" s="88">
        <v>0</v>
      </c>
      <c r="K59" s="88">
        <v>1232</v>
      </c>
      <c r="L59" s="15"/>
      <c r="M59" s="93"/>
      <c r="N59" s="15"/>
      <c r="O59" s="9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</row>
    <row r="60" spans="1:190" ht="33" customHeight="1">
      <c r="A60" s="16" t="s">
        <v>51</v>
      </c>
      <c r="B60" s="88">
        <v>3497</v>
      </c>
      <c r="C60" s="88">
        <v>122</v>
      </c>
      <c r="D60" s="88">
        <v>19230</v>
      </c>
      <c r="E60" s="88">
        <v>8397</v>
      </c>
      <c r="F60" s="88">
        <v>0</v>
      </c>
      <c r="G60" s="88">
        <v>2231</v>
      </c>
      <c r="H60" s="88">
        <v>3497</v>
      </c>
      <c r="I60" s="88">
        <v>1</v>
      </c>
      <c r="J60" s="88">
        <v>0</v>
      </c>
      <c r="K60" s="88">
        <v>1093</v>
      </c>
      <c r="L60" s="15"/>
      <c r="M60" s="93"/>
      <c r="N60" s="15"/>
      <c r="O60" s="9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</row>
    <row r="61" spans="1:190" ht="33" customHeight="1">
      <c r="A61" s="16" t="s">
        <v>52</v>
      </c>
      <c r="B61" s="88">
        <v>4815</v>
      </c>
      <c r="C61" s="88">
        <v>0</v>
      </c>
      <c r="D61" s="88">
        <v>64473</v>
      </c>
      <c r="E61" s="88">
        <v>0</v>
      </c>
      <c r="F61" s="88">
        <v>0</v>
      </c>
      <c r="G61" s="88">
        <v>275</v>
      </c>
      <c r="H61" s="88">
        <v>4815</v>
      </c>
      <c r="I61" s="88">
        <v>0</v>
      </c>
      <c r="J61" s="88">
        <v>0</v>
      </c>
      <c r="K61" s="88">
        <v>3152</v>
      </c>
      <c r="L61" s="15"/>
      <c r="M61" s="93"/>
      <c r="N61" s="15"/>
      <c r="O61" s="9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</row>
    <row r="62" spans="1:190" ht="33" customHeight="1">
      <c r="A62" s="16" t="s">
        <v>53</v>
      </c>
      <c r="B62" s="88">
        <v>4751</v>
      </c>
      <c r="C62" s="88">
        <v>0</v>
      </c>
      <c r="D62" s="88">
        <v>7452</v>
      </c>
      <c r="E62" s="88">
        <v>76</v>
      </c>
      <c r="F62" s="88">
        <v>0</v>
      </c>
      <c r="G62" s="88">
        <v>715</v>
      </c>
      <c r="H62" s="88">
        <v>4751</v>
      </c>
      <c r="I62" s="88">
        <v>1</v>
      </c>
      <c r="J62" s="88">
        <v>0</v>
      </c>
      <c r="K62" s="88">
        <v>316</v>
      </c>
      <c r="L62" s="15"/>
      <c r="M62" s="93"/>
      <c r="N62" s="15"/>
      <c r="O62" s="9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</row>
    <row r="63" spans="1:190" s="29" customFormat="1" ht="33" customHeight="1">
      <c r="A63" s="16" t="s">
        <v>54</v>
      </c>
      <c r="B63" s="88">
        <v>0</v>
      </c>
      <c r="C63" s="88">
        <v>317</v>
      </c>
      <c r="D63" s="88">
        <v>156969</v>
      </c>
      <c r="E63" s="88">
        <v>0</v>
      </c>
      <c r="F63" s="88">
        <v>0</v>
      </c>
      <c r="G63" s="88">
        <v>3043</v>
      </c>
      <c r="H63" s="88">
        <v>0</v>
      </c>
      <c r="I63" s="88">
        <v>0</v>
      </c>
      <c r="J63" s="88">
        <v>0</v>
      </c>
      <c r="K63" s="88">
        <v>1319</v>
      </c>
      <c r="L63" s="28"/>
      <c r="M63" s="93"/>
      <c r="N63" s="28"/>
      <c r="O63" s="93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</row>
    <row r="64" spans="1:190" ht="33" customHeight="1" thickBot="1">
      <c r="A64" s="69" t="s">
        <v>58</v>
      </c>
      <c r="B64" s="91">
        <v>7454</v>
      </c>
      <c r="C64" s="91">
        <v>169</v>
      </c>
      <c r="D64" s="91">
        <v>19998</v>
      </c>
      <c r="E64" s="91">
        <v>0</v>
      </c>
      <c r="F64" s="91">
        <v>0</v>
      </c>
      <c r="G64" s="91">
        <v>108</v>
      </c>
      <c r="H64" s="91">
        <v>7453</v>
      </c>
      <c r="I64" s="91">
        <v>1</v>
      </c>
      <c r="J64" s="91">
        <v>0</v>
      </c>
      <c r="K64" s="91">
        <v>1109</v>
      </c>
      <c r="L64" s="15"/>
      <c r="M64" s="93"/>
      <c r="N64" s="15"/>
      <c r="O64" s="9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</row>
    <row r="65" spans="1:190" ht="33" customHeight="1" thickBot="1" thickTop="1">
      <c r="A65" s="18" t="s">
        <v>55</v>
      </c>
      <c r="B65" s="90">
        <f>SUM(B19:B64)</f>
        <v>200233</v>
      </c>
      <c r="C65" s="90">
        <f aca="true" t="shared" si="1" ref="C65:K65">SUM(C19:C64)</f>
        <v>18767</v>
      </c>
      <c r="D65" s="90">
        <f t="shared" si="1"/>
        <v>3734758</v>
      </c>
      <c r="E65" s="90">
        <f t="shared" si="1"/>
        <v>15606</v>
      </c>
      <c r="F65" s="90">
        <f t="shared" si="1"/>
        <v>115</v>
      </c>
      <c r="G65" s="90">
        <f t="shared" si="1"/>
        <v>105621</v>
      </c>
      <c r="H65" s="90">
        <f t="shared" si="1"/>
        <v>200089</v>
      </c>
      <c r="I65" s="90">
        <f t="shared" si="1"/>
        <v>37</v>
      </c>
      <c r="J65" s="90">
        <f t="shared" si="1"/>
        <v>0</v>
      </c>
      <c r="K65" s="90">
        <f t="shared" si="1"/>
        <v>71235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</row>
    <row r="66" spans="1:190" ht="33" customHeight="1" thickTop="1">
      <c r="A66" s="19" t="s">
        <v>56</v>
      </c>
      <c r="B66" s="92">
        <f aca="true" t="shared" si="2" ref="B66:K66">SUM(B65,B18)</f>
        <v>435172</v>
      </c>
      <c r="C66" s="92">
        <f t="shared" si="2"/>
        <v>75536</v>
      </c>
      <c r="D66" s="92">
        <f t="shared" si="2"/>
        <v>19207176</v>
      </c>
      <c r="E66" s="92">
        <f t="shared" si="2"/>
        <v>55604</v>
      </c>
      <c r="F66" s="92">
        <f t="shared" si="2"/>
        <v>115</v>
      </c>
      <c r="G66" s="92">
        <f t="shared" si="2"/>
        <v>486771</v>
      </c>
      <c r="H66" s="92">
        <f t="shared" si="2"/>
        <v>423486</v>
      </c>
      <c r="I66" s="92">
        <f t="shared" si="2"/>
        <v>76</v>
      </c>
      <c r="J66" s="92">
        <f t="shared" si="2"/>
        <v>276</v>
      </c>
      <c r="K66" s="92">
        <f t="shared" si="2"/>
        <v>255846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</row>
    <row r="67" spans="1:11" s="15" customFormat="1" ht="27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="15" customFormat="1" ht="27.75" customHeight="1"/>
    <row r="69" s="15" customFormat="1" ht="27.75" customHeight="1"/>
    <row r="72" spans="13:15" ht="24">
      <c r="M72" s="41"/>
      <c r="O72" s="41"/>
    </row>
    <row r="73" spans="13:15" ht="21">
      <c r="M73" s="42"/>
      <c r="O73" s="42"/>
    </row>
  </sheetData>
  <sheetProtection/>
  <printOptions/>
  <pageMargins left="0.7480314960629921" right="0.6692913385826772" top="0.7874015748031497" bottom="0.3937007874015748" header="0.4330708661417323" footer="0.31496062992125984"/>
  <pageSetup firstPageNumber="286" useFirstPageNumber="1" fitToHeight="10" horizontalDpi="600" verticalDpi="600" orientation="portrait" paperSize="9" scale="34" r:id="rId1"/>
  <headerFooter alignWithMargins="0">
    <oddHeader>&amp;L&amp;24
　　第４１表　後期高齢者医療事業会計決算の状況</oddHeader>
    <oddFooter>&amp;C&amp;28&amp;P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2019-02-18T00:25:34Z</cp:lastPrinted>
  <dcterms:created xsi:type="dcterms:W3CDTF">2001-12-06T09:28:59Z</dcterms:created>
  <dcterms:modified xsi:type="dcterms:W3CDTF">2019-03-19T08:15:58Z</dcterms:modified>
  <cp:category/>
  <cp:version/>
  <cp:contentType/>
  <cp:contentStatus/>
</cp:coreProperties>
</file>