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480" windowHeight="4320" activeTab="0"/>
  </bookViews>
  <sheets>
    <sheet name="第１４表用地取得費の状況" sheetId="1" r:id="rId1"/>
  </sheets>
  <definedNames>
    <definedName name="_xlnm.Print_Area" localSheetId="0">'第１４表用地取得費の状況'!$A$1:$AK$67</definedName>
    <definedName name="_xlnm.Print_Titles" localSheetId="0">'第１４表用地取得費の状況'!$A:$A</definedName>
  </definedNames>
  <calcPr fullCalcOnLoad="1"/>
</workbook>
</file>

<file path=xl/sharedStrings.xml><?xml version="1.0" encoding="utf-8"?>
<sst xmlns="http://schemas.openxmlformats.org/spreadsheetml/2006/main" count="115" uniqueCount="113">
  <si>
    <t>市町村名</t>
  </si>
  <si>
    <t>総務関係</t>
  </si>
  <si>
    <t>民生関係</t>
  </si>
  <si>
    <t>衛生関係</t>
  </si>
  <si>
    <t>土木関係</t>
  </si>
  <si>
    <t>教育関係</t>
  </si>
  <si>
    <t>その他</t>
  </si>
  <si>
    <t>合計</t>
  </si>
  <si>
    <t>財源内訳</t>
  </si>
  <si>
    <t>取得用地面積</t>
  </si>
  <si>
    <t>うち庁舎</t>
  </si>
  <si>
    <t>道路橋りょう</t>
  </si>
  <si>
    <t>河川</t>
  </si>
  <si>
    <t>港湾</t>
  </si>
  <si>
    <t>公営住宅</t>
  </si>
  <si>
    <t>小学校</t>
  </si>
  <si>
    <t>中学校</t>
  </si>
  <si>
    <t>社会教育施設</t>
  </si>
  <si>
    <t>社会体育施設</t>
  </si>
  <si>
    <t>国庫支出金</t>
  </si>
  <si>
    <t>県支出金</t>
  </si>
  <si>
    <t>地方債</t>
  </si>
  <si>
    <t>その他特定財源</t>
  </si>
  <si>
    <t>一般財源等</t>
  </si>
  <si>
    <t>㎡</t>
  </si>
  <si>
    <t>うち街路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</si>
  <si>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</si>
  <si>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</si>
  <si>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</si>
  <si>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</si>
  <si>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</si>
  <si>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</si>
  <si>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</si>
  <si>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</si>
  <si>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</si>
  <si>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</si>
  <si>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</si>
  <si>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</si>
  <si>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</si>
  <si>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</si>
  <si>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</si>
  <si>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</si>
  <si>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</si>
  <si>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</si>
  <si>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</si>
  <si>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</si>
  <si>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</si>
  <si>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</si>
  <si>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</si>
  <si>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</si>
  <si>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</si>
  <si>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</si>
  <si>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</si>
  <si>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</si>
  <si>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</si>
  <si>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</si>
  <si>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</si>
  <si>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</si>
  <si>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</si>
  <si>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</si>
  <si>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</si>
  <si>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</si>
  <si>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</si>
  <si>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</si>
  <si>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</si>
  <si>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</si>
  <si>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</si>
  <si>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</si>
  <si>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</si>
  <si>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</si>
  <si>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</si>
  <si>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</si>
  <si>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</si>
  <si>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</si>
  <si>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</si>
  <si>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</si>
  <si>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</si>
  <si>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</si>
  <si>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</si>
  <si>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</si>
  <si>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</si>
  <si>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空港</t>
  </si>
  <si>
    <t>うち都市下水路</t>
  </si>
  <si>
    <t>うち区画整理</t>
  </si>
  <si>
    <t>うち公園</t>
  </si>
  <si>
    <t>金・寄付金</t>
  </si>
  <si>
    <t>のうち補償費</t>
  </si>
  <si>
    <t>用地取得費に係</t>
  </si>
  <si>
    <t>飯舘村</t>
  </si>
  <si>
    <t>市計</t>
  </si>
  <si>
    <t xml:space="preserve">   農林水産業関係</t>
  </si>
  <si>
    <t>土木関係</t>
  </si>
  <si>
    <t>教育関係</t>
  </si>
  <si>
    <t>財源内訳</t>
  </si>
  <si>
    <t>用地取得費</t>
  </si>
  <si>
    <t>うち社会福祉施設</t>
  </si>
  <si>
    <t>うち清掃施設</t>
  </si>
  <si>
    <t>うち農業関係</t>
  </si>
  <si>
    <t>都市計画</t>
  </si>
  <si>
    <t>分担金・負担</t>
  </si>
  <si>
    <t>に係るもの</t>
  </si>
  <si>
    <t>る取得用地面積</t>
  </si>
  <si>
    <t>㎡</t>
  </si>
  <si>
    <t>田村市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</si>
  <si>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</si>
  <si>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</si>
  <si>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</si>
  <si>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</si>
  <si>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</si>
  <si>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</si>
  <si>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</si>
  <si>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</si>
  <si>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平成19年度分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</si>
</sst>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2">
    <xf numFmtId="3" fontId="0" fillId="0" borderId="0" xfId="0" applyAlignment="1">
      <alignment/>
    </xf>
    <xf numFmtId="3" fontId="7" fillId="0" borderId="0" xfId="0" applyFont="1" applyFill="1" applyBorder="1" applyAlignment="1">
      <alignment horizontal="center" vertical="center" wrapText="1"/>
    </xf>
    <xf numFmtId="3" fontId="7" fillId="0" borderId="1" xfId="0" applyFont="1" applyFill="1" applyAlignment="1">
      <alignment horizontal="center" vertical="center" wrapText="1"/>
    </xf>
    <xf numFmtId="3" fontId="7" fillId="0" borderId="1" xfId="0" applyNumberFormat="1" applyFont="1" applyFill="1" applyAlignment="1">
      <alignment horizontal="center" vertical="center" wrapText="1"/>
    </xf>
    <xf numFmtId="3" fontId="7" fillId="0" borderId="2" xfId="0" applyFont="1" applyFill="1" applyBorder="1" applyAlignment="1">
      <alignment horizontal="center" vertical="center" wrapText="1"/>
    </xf>
    <xf numFmtId="3" fontId="7" fillId="0" borderId="3" xfId="0" applyFont="1" applyFill="1" applyBorder="1" applyAlignment="1">
      <alignment horizontal="center" vertical="center" wrapText="1"/>
    </xf>
    <xf numFmtId="3" fontId="7" fillId="0" borderId="4" xfId="0" applyFont="1" applyFill="1" applyBorder="1" applyAlignment="1">
      <alignment horizontal="center" vertical="center" wrapText="1"/>
    </xf>
    <xf numFmtId="3" fontId="7" fillId="0" borderId="5" xfId="0" applyFont="1" applyFill="1" applyBorder="1" applyAlignment="1">
      <alignment horizontal="center" vertical="center" wrapText="1"/>
    </xf>
    <xf numFmtId="3" fontId="7" fillId="0" borderId="6" xfId="0" applyFont="1" applyFill="1" applyBorder="1" applyAlignment="1">
      <alignment horizontal="center" vertical="center" wrapText="1"/>
    </xf>
    <xf numFmtId="3" fontId="7" fillId="0" borderId="7" xfId="0" applyFont="1" applyFill="1" applyBorder="1" applyAlignment="1">
      <alignment horizontal="center" vertical="center" wrapText="1"/>
    </xf>
    <xf numFmtId="3" fontId="7" fillId="0" borderId="8" xfId="0" applyFont="1" applyFill="1" applyBorder="1" applyAlignment="1">
      <alignment horizontal="center" vertical="center" wrapText="1"/>
    </xf>
    <xf numFmtId="3" fontId="7" fillId="0" borderId="9" xfId="0" applyFont="1" applyFill="1" applyBorder="1" applyAlignment="1">
      <alignment horizontal="center" vertical="center" wrapText="1"/>
    </xf>
    <xf numFmtId="3" fontId="7" fillId="0" borderId="10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177" fontId="5" fillId="0" borderId="19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Alignment="1">
      <alignment horizontal="center" vertical="center" wrapText="1"/>
    </xf>
    <xf numFmtId="3" fontId="7" fillId="0" borderId="21" xfId="0" applyNumberFormat="1" applyFont="1" applyFill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Alignment="1">
      <alignment horizontal="center" vertical="center" shrinkToFi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left" vertical="center" wrapText="1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7" fillId="0" borderId="1" xfId="0" applyNumberFormat="1" applyFont="1" applyFill="1" applyAlignment="1">
      <alignment horizontal="center" vertical="center"/>
    </xf>
    <xf numFmtId="3" fontId="4" fillId="0" borderId="9" xfId="0" applyFont="1" applyFill="1" applyBorder="1" applyAlignment="1">
      <alignment horizontal="center" vertical="center" wrapText="1"/>
    </xf>
    <xf numFmtId="3" fontId="7" fillId="0" borderId="29" xfId="0" applyFont="1" applyFill="1" applyBorder="1" applyAlignment="1">
      <alignment horizontal="center" vertical="center" wrapText="1"/>
    </xf>
    <xf numFmtId="3" fontId="7" fillId="0" borderId="30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3" fontId="4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vertical="center"/>
    </xf>
    <xf numFmtId="3" fontId="5" fillId="0" borderId="20" xfId="0" applyFont="1" applyFill="1" applyAlignment="1">
      <alignment/>
    </xf>
    <xf numFmtId="3" fontId="5" fillId="0" borderId="0" xfId="0" applyFont="1" applyFill="1" applyAlignment="1">
      <alignment/>
    </xf>
    <xf numFmtId="3" fontId="7" fillId="0" borderId="27" xfId="0" applyNumberFormat="1" applyFont="1" applyFill="1" applyBorder="1" applyAlignment="1">
      <alignment horizontal="center" vertical="center" shrinkToFit="1"/>
    </xf>
    <xf numFmtId="3" fontId="7" fillId="0" borderId="29" xfId="0" applyNumberFormat="1" applyFont="1" applyFill="1" applyBorder="1" applyAlignment="1">
      <alignment horizontal="center" vertical="center" shrinkToFit="1"/>
    </xf>
    <xf numFmtId="3" fontId="7" fillId="0" borderId="21" xfId="0" applyNumberFormat="1" applyFont="1" applyFill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7" fillId="0" borderId="35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"/>
  <sheetViews>
    <sheetView tabSelected="1" showOutlineSymbols="0" view="pageBreakPreview" zoomScale="5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24.75390625" defaultRowHeight="14.25"/>
  <cols>
    <col min="1" max="32" width="20.625" style="23" customWidth="1"/>
    <col min="33" max="37" width="23.875" style="23" customWidth="1"/>
    <col min="38" max="38" width="17.75390625" style="23" customWidth="1"/>
    <col min="39" max="39" width="15.125" style="23" hidden="1" customWidth="1"/>
    <col min="40" max="40" width="17.00390625" style="23" hidden="1" customWidth="1"/>
    <col min="41" max="16384" width="24.75390625" style="23" customWidth="1"/>
  </cols>
  <sheetData>
    <row r="1" spans="1:37" ht="31.5" customHeight="1">
      <c r="A1" s="25" t="s">
        <v>0</v>
      </c>
      <c r="B1" s="26" t="s">
        <v>1</v>
      </c>
      <c r="C1" s="27"/>
      <c r="D1" s="28" t="s">
        <v>2</v>
      </c>
      <c r="E1" s="27"/>
      <c r="F1" s="28" t="s">
        <v>3</v>
      </c>
      <c r="G1" s="27"/>
      <c r="H1" s="69" t="s">
        <v>90</v>
      </c>
      <c r="I1" s="70"/>
      <c r="J1" s="29" t="s">
        <v>4</v>
      </c>
      <c r="K1" s="30"/>
      <c r="L1" s="26" t="s">
        <v>91</v>
      </c>
      <c r="M1" s="27"/>
      <c r="N1" s="27"/>
      <c r="O1" s="27"/>
      <c r="P1" s="27"/>
      <c r="Q1" s="27"/>
      <c r="R1" s="27"/>
      <c r="S1" s="27"/>
      <c r="T1" s="30"/>
      <c r="U1" s="31" t="s">
        <v>5</v>
      </c>
      <c r="V1" s="32" t="s">
        <v>92</v>
      </c>
      <c r="W1" s="26"/>
      <c r="X1" s="27"/>
      <c r="Y1" s="27"/>
      <c r="Z1" s="27"/>
      <c r="AA1" s="28" t="s">
        <v>6</v>
      </c>
      <c r="AB1" s="14" t="s">
        <v>7</v>
      </c>
      <c r="AC1" s="26"/>
      <c r="AD1" s="27" t="s">
        <v>8</v>
      </c>
      <c r="AE1" s="33"/>
      <c r="AF1" s="34"/>
      <c r="AG1" s="35" t="s">
        <v>93</v>
      </c>
      <c r="AH1" s="27"/>
      <c r="AI1" s="36" t="s">
        <v>94</v>
      </c>
      <c r="AJ1" s="28" t="s">
        <v>9</v>
      </c>
      <c r="AK1" s="37" t="s">
        <v>112</v>
      </c>
    </row>
    <row r="2" spans="1:37" ht="31.5" customHeight="1">
      <c r="A2" s="38"/>
      <c r="B2" s="39"/>
      <c r="C2" s="28" t="s">
        <v>10</v>
      </c>
      <c r="D2" s="3"/>
      <c r="E2" s="40" t="s">
        <v>95</v>
      </c>
      <c r="F2" s="3"/>
      <c r="G2" s="40" t="s">
        <v>96</v>
      </c>
      <c r="H2" s="3"/>
      <c r="I2" s="40" t="s">
        <v>97</v>
      </c>
      <c r="J2" s="41"/>
      <c r="K2" s="14" t="s">
        <v>11</v>
      </c>
      <c r="L2" s="26" t="s">
        <v>12</v>
      </c>
      <c r="M2" s="28" t="s">
        <v>13</v>
      </c>
      <c r="N2" s="28"/>
      <c r="O2" s="71" t="s">
        <v>98</v>
      </c>
      <c r="P2" s="71"/>
      <c r="Q2" s="27"/>
      <c r="R2" s="28" t="s">
        <v>14</v>
      </c>
      <c r="S2" s="28" t="s">
        <v>81</v>
      </c>
      <c r="T2" s="14" t="s">
        <v>6</v>
      </c>
      <c r="U2" s="42"/>
      <c r="V2" s="33" t="s">
        <v>15</v>
      </c>
      <c r="W2" s="26" t="s">
        <v>16</v>
      </c>
      <c r="X2" s="28" t="s">
        <v>17</v>
      </c>
      <c r="Y2" s="28" t="s">
        <v>18</v>
      </c>
      <c r="Z2" s="28" t="s">
        <v>6</v>
      </c>
      <c r="AA2" s="3"/>
      <c r="AB2" s="15"/>
      <c r="AC2" s="26" t="s">
        <v>19</v>
      </c>
      <c r="AD2" s="28" t="s">
        <v>20</v>
      </c>
      <c r="AE2" s="43" t="s">
        <v>99</v>
      </c>
      <c r="AF2" s="30" t="s">
        <v>21</v>
      </c>
      <c r="AG2" s="44" t="s">
        <v>22</v>
      </c>
      <c r="AH2" s="28" t="s">
        <v>23</v>
      </c>
      <c r="AI2" s="45" t="s">
        <v>86</v>
      </c>
      <c r="AJ2" s="3"/>
      <c r="AK2" s="46" t="s">
        <v>87</v>
      </c>
    </row>
    <row r="3" spans="1:37" ht="31.5" customHeight="1">
      <c r="A3" s="38"/>
      <c r="B3" s="1"/>
      <c r="C3" s="2"/>
      <c r="D3" s="3"/>
      <c r="E3" s="2"/>
      <c r="F3" s="3"/>
      <c r="G3" s="2"/>
      <c r="H3" s="2"/>
      <c r="I3" s="2"/>
      <c r="J3" s="4"/>
      <c r="K3" s="5"/>
      <c r="L3" s="1"/>
      <c r="M3" s="2"/>
      <c r="N3" s="67" t="s">
        <v>25</v>
      </c>
      <c r="O3" s="67" t="s">
        <v>82</v>
      </c>
      <c r="P3" s="67" t="s">
        <v>83</v>
      </c>
      <c r="Q3" s="67" t="s">
        <v>84</v>
      </c>
      <c r="R3" s="2"/>
      <c r="S3" s="2"/>
      <c r="T3" s="5"/>
      <c r="U3" s="6"/>
      <c r="V3" s="7"/>
      <c r="W3" s="1"/>
      <c r="X3" s="2"/>
      <c r="Y3" s="3"/>
      <c r="Z3" s="2"/>
      <c r="AA3" s="3"/>
      <c r="AB3" s="5"/>
      <c r="AC3" s="1"/>
      <c r="AD3" s="2"/>
      <c r="AE3" s="47" t="s">
        <v>85</v>
      </c>
      <c r="AF3" s="48"/>
      <c r="AG3" s="1"/>
      <c r="AH3" s="2"/>
      <c r="AI3" s="49" t="s">
        <v>100</v>
      </c>
      <c r="AJ3" s="3"/>
      <c r="AK3" s="46" t="s">
        <v>101</v>
      </c>
    </row>
    <row r="4" spans="1:37" ht="31.5" customHeight="1">
      <c r="A4" s="50"/>
      <c r="B4" s="8"/>
      <c r="C4" s="9"/>
      <c r="D4" s="9"/>
      <c r="E4" s="9"/>
      <c r="F4" s="9"/>
      <c r="G4" s="9"/>
      <c r="H4" s="9"/>
      <c r="I4" s="9"/>
      <c r="J4" s="10"/>
      <c r="K4" s="11"/>
      <c r="L4" s="8"/>
      <c r="M4" s="9"/>
      <c r="N4" s="68"/>
      <c r="O4" s="68"/>
      <c r="P4" s="68"/>
      <c r="Q4" s="68"/>
      <c r="R4" s="9"/>
      <c r="S4" s="9"/>
      <c r="T4" s="11"/>
      <c r="U4" s="12"/>
      <c r="V4" s="13"/>
      <c r="W4" s="8"/>
      <c r="X4" s="9"/>
      <c r="Y4" s="9"/>
      <c r="Z4" s="9"/>
      <c r="AA4" s="9"/>
      <c r="AB4" s="11"/>
      <c r="AC4" s="8"/>
      <c r="AD4" s="9"/>
      <c r="AE4" s="51"/>
      <c r="AF4" s="52"/>
      <c r="AG4" s="10"/>
      <c r="AH4" s="9"/>
      <c r="AI4" s="9"/>
      <c r="AJ4" s="53" t="s">
        <v>24</v>
      </c>
      <c r="AK4" s="54" t="s">
        <v>102</v>
      </c>
    </row>
    <row r="5" spans="1:40" ht="33" customHeight="1">
      <c r="A5" s="55" t="s">
        <v>26</v>
      </c>
      <c r="B5" s="16">
        <v>2184422</v>
      </c>
      <c r="C5" s="16">
        <v>2184422</v>
      </c>
      <c r="D5" s="16">
        <v>0</v>
      </c>
      <c r="E5" s="16">
        <v>0</v>
      </c>
      <c r="F5" s="16">
        <v>0</v>
      </c>
      <c r="G5" s="16">
        <v>0</v>
      </c>
      <c r="H5" s="16">
        <v>24274</v>
      </c>
      <c r="I5" s="16">
        <v>24274</v>
      </c>
      <c r="J5" s="16">
        <v>1273542</v>
      </c>
      <c r="K5" s="16">
        <v>772159</v>
      </c>
      <c r="L5" s="16">
        <v>4759</v>
      </c>
      <c r="M5" s="16">
        <v>0</v>
      </c>
      <c r="N5" s="16">
        <v>490996</v>
      </c>
      <c r="O5" s="16">
        <v>0</v>
      </c>
      <c r="P5" s="16">
        <v>5628</v>
      </c>
      <c r="Q5" s="16">
        <v>0</v>
      </c>
      <c r="R5" s="16">
        <v>0</v>
      </c>
      <c r="S5" s="16">
        <v>0</v>
      </c>
      <c r="T5" s="16">
        <v>0</v>
      </c>
      <c r="U5" s="16">
        <v>641035</v>
      </c>
      <c r="V5" s="24">
        <v>215849</v>
      </c>
      <c r="W5" s="16">
        <v>0</v>
      </c>
      <c r="X5" s="16">
        <v>245186</v>
      </c>
      <c r="Y5" s="16">
        <v>180000</v>
      </c>
      <c r="Z5" s="16">
        <v>0</v>
      </c>
      <c r="AA5" s="16">
        <v>334756</v>
      </c>
      <c r="AB5" s="16">
        <f aca="true" t="shared" si="0" ref="AB5:AB65">SUM(B5,D5,F5,H5,J5,U5,AA5)</f>
        <v>4458029</v>
      </c>
      <c r="AC5" s="16">
        <v>268057</v>
      </c>
      <c r="AD5" s="16">
        <v>23157</v>
      </c>
      <c r="AE5" s="16">
        <v>0</v>
      </c>
      <c r="AF5" s="16">
        <v>313846</v>
      </c>
      <c r="AG5" s="16">
        <v>2158212</v>
      </c>
      <c r="AH5" s="16">
        <v>1694757</v>
      </c>
      <c r="AI5" s="16">
        <v>651493</v>
      </c>
      <c r="AJ5" s="16">
        <v>83200</v>
      </c>
      <c r="AK5" s="16">
        <v>81335</v>
      </c>
      <c r="AM5" s="56">
        <v>2281208</v>
      </c>
      <c r="AN5" s="56">
        <f>AB5-AM5</f>
        <v>2176821</v>
      </c>
    </row>
    <row r="6" spans="1:40" ht="33" customHeight="1">
      <c r="A6" s="55" t="s">
        <v>27</v>
      </c>
      <c r="B6" s="16">
        <v>33202</v>
      </c>
      <c r="C6" s="16">
        <v>0</v>
      </c>
      <c r="D6" s="16">
        <v>68749</v>
      </c>
      <c r="E6" s="16">
        <v>40700</v>
      </c>
      <c r="F6" s="16">
        <v>0</v>
      </c>
      <c r="G6" s="16">
        <v>0</v>
      </c>
      <c r="H6" s="16">
        <v>7089</v>
      </c>
      <c r="I6" s="16">
        <v>7089</v>
      </c>
      <c r="J6" s="16">
        <v>544535</v>
      </c>
      <c r="K6" s="16">
        <v>128515</v>
      </c>
      <c r="L6" s="16">
        <v>0</v>
      </c>
      <c r="M6" s="16">
        <v>0</v>
      </c>
      <c r="N6" s="16">
        <v>398601</v>
      </c>
      <c r="O6" s="16">
        <v>0</v>
      </c>
      <c r="P6" s="16">
        <v>0</v>
      </c>
      <c r="Q6" s="16">
        <v>2439</v>
      </c>
      <c r="R6" s="16">
        <v>14980</v>
      </c>
      <c r="S6" s="16">
        <v>0</v>
      </c>
      <c r="T6" s="16">
        <v>0</v>
      </c>
      <c r="U6" s="16">
        <v>583957</v>
      </c>
      <c r="V6" s="24">
        <v>36579</v>
      </c>
      <c r="W6" s="16">
        <v>60000</v>
      </c>
      <c r="X6" s="16">
        <v>0</v>
      </c>
      <c r="Y6" s="16">
        <v>487378</v>
      </c>
      <c r="Z6" s="16">
        <v>0</v>
      </c>
      <c r="AA6" s="16">
        <v>17421</v>
      </c>
      <c r="AB6" s="16">
        <f t="shared" si="0"/>
        <v>1254953</v>
      </c>
      <c r="AC6" s="16">
        <v>88682</v>
      </c>
      <c r="AD6" s="16">
        <v>0</v>
      </c>
      <c r="AE6" s="16">
        <v>5887</v>
      </c>
      <c r="AF6" s="16">
        <v>699700</v>
      </c>
      <c r="AG6" s="16">
        <v>60000</v>
      </c>
      <c r="AH6" s="16">
        <v>400684</v>
      </c>
      <c r="AI6" s="16">
        <v>237257</v>
      </c>
      <c r="AJ6" s="16">
        <v>90172</v>
      </c>
      <c r="AK6" s="16">
        <v>55507</v>
      </c>
      <c r="AM6" s="56">
        <v>805181</v>
      </c>
      <c r="AN6" s="56">
        <f aca="true" t="shared" si="1" ref="AN6:AN65">AB6-AM6</f>
        <v>449772</v>
      </c>
    </row>
    <row r="7" spans="1:40" ht="33" customHeight="1">
      <c r="A7" s="55" t="s">
        <v>28</v>
      </c>
      <c r="B7" s="16">
        <v>0</v>
      </c>
      <c r="C7" s="16">
        <v>0</v>
      </c>
      <c r="D7" s="16">
        <v>563000</v>
      </c>
      <c r="E7" s="16">
        <v>563000</v>
      </c>
      <c r="F7" s="16">
        <v>0</v>
      </c>
      <c r="G7" s="16">
        <v>0</v>
      </c>
      <c r="H7" s="16">
        <v>17000</v>
      </c>
      <c r="I7" s="16">
        <v>7818</v>
      </c>
      <c r="J7" s="16">
        <v>770744</v>
      </c>
      <c r="K7" s="16">
        <v>163113</v>
      </c>
      <c r="L7" s="16">
        <v>14303</v>
      </c>
      <c r="M7" s="16">
        <v>0</v>
      </c>
      <c r="N7" s="16">
        <v>402831</v>
      </c>
      <c r="O7" s="16">
        <v>0</v>
      </c>
      <c r="P7" s="16">
        <v>190497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24">
        <v>0</v>
      </c>
      <c r="W7" s="16">
        <v>0</v>
      </c>
      <c r="X7" s="16">
        <v>0</v>
      </c>
      <c r="Y7" s="16">
        <v>0</v>
      </c>
      <c r="Z7" s="16">
        <v>0</v>
      </c>
      <c r="AA7" s="16">
        <v>6077</v>
      </c>
      <c r="AB7" s="16">
        <f t="shared" si="0"/>
        <v>1356821</v>
      </c>
      <c r="AC7" s="16">
        <v>12015</v>
      </c>
      <c r="AD7" s="16">
        <v>6822</v>
      </c>
      <c r="AE7" s="16">
        <v>0</v>
      </c>
      <c r="AF7" s="16">
        <v>122729</v>
      </c>
      <c r="AG7" s="16">
        <v>300000</v>
      </c>
      <c r="AH7" s="16">
        <v>915255</v>
      </c>
      <c r="AI7" s="16">
        <v>644839</v>
      </c>
      <c r="AJ7" s="16">
        <v>44726</v>
      </c>
      <c r="AK7" s="16">
        <v>45569</v>
      </c>
      <c r="AM7" s="56">
        <v>1354342</v>
      </c>
      <c r="AN7" s="56">
        <f t="shared" si="1"/>
        <v>2479</v>
      </c>
    </row>
    <row r="8" spans="1:40" ht="33" customHeight="1">
      <c r="A8" s="55" t="s">
        <v>29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4874</v>
      </c>
      <c r="I8" s="16">
        <v>4533</v>
      </c>
      <c r="J8" s="16">
        <v>2354276</v>
      </c>
      <c r="K8" s="16">
        <v>205261</v>
      </c>
      <c r="L8" s="16">
        <v>14502</v>
      </c>
      <c r="M8" s="16">
        <v>0</v>
      </c>
      <c r="N8" s="16">
        <v>475458</v>
      </c>
      <c r="O8" s="16">
        <v>0</v>
      </c>
      <c r="P8" s="16">
        <v>1659055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24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f t="shared" si="0"/>
        <v>2359150</v>
      </c>
      <c r="AC8" s="16">
        <v>1105559</v>
      </c>
      <c r="AD8" s="16">
        <v>2810</v>
      </c>
      <c r="AE8" s="16">
        <v>0</v>
      </c>
      <c r="AF8" s="16">
        <v>930654</v>
      </c>
      <c r="AG8" s="16">
        <v>108258</v>
      </c>
      <c r="AH8" s="16">
        <v>211869</v>
      </c>
      <c r="AI8" s="16">
        <v>2006133</v>
      </c>
      <c r="AJ8" s="16">
        <v>63234</v>
      </c>
      <c r="AK8" s="16">
        <v>63234</v>
      </c>
      <c r="AM8" s="56">
        <v>1167488</v>
      </c>
      <c r="AN8" s="56">
        <f t="shared" si="1"/>
        <v>1191662</v>
      </c>
    </row>
    <row r="9" spans="1:40" ht="33" customHeight="1">
      <c r="A9" s="55" t="s">
        <v>30</v>
      </c>
      <c r="B9" s="16">
        <v>128824</v>
      </c>
      <c r="C9" s="16">
        <v>0</v>
      </c>
      <c r="D9" s="16">
        <v>41051</v>
      </c>
      <c r="E9" s="16">
        <v>41051</v>
      </c>
      <c r="F9" s="16">
        <v>15813</v>
      </c>
      <c r="G9" s="16">
        <v>0</v>
      </c>
      <c r="H9" s="16">
        <v>84</v>
      </c>
      <c r="I9" s="16">
        <v>84</v>
      </c>
      <c r="J9" s="16">
        <v>296600</v>
      </c>
      <c r="K9" s="16">
        <v>202037</v>
      </c>
      <c r="L9" s="16">
        <v>12593</v>
      </c>
      <c r="M9" s="16">
        <v>0</v>
      </c>
      <c r="N9" s="16">
        <v>80793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1177</v>
      </c>
      <c r="U9" s="18">
        <v>65547</v>
      </c>
      <c r="V9" s="24">
        <v>0</v>
      </c>
      <c r="W9" s="16">
        <v>65547</v>
      </c>
      <c r="X9" s="16">
        <v>0</v>
      </c>
      <c r="Y9" s="16">
        <v>0</v>
      </c>
      <c r="Z9" s="16">
        <v>0</v>
      </c>
      <c r="AA9" s="16">
        <v>29547</v>
      </c>
      <c r="AB9" s="16">
        <f t="shared" si="0"/>
        <v>577466</v>
      </c>
      <c r="AC9" s="16">
        <v>376</v>
      </c>
      <c r="AD9" s="16">
        <v>0</v>
      </c>
      <c r="AE9" s="16">
        <v>0</v>
      </c>
      <c r="AF9" s="16">
        <v>237443</v>
      </c>
      <c r="AG9" s="16">
        <v>18680</v>
      </c>
      <c r="AH9" s="16">
        <v>320967</v>
      </c>
      <c r="AI9" s="16">
        <v>153665</v>
      </c>
      <c r="AJ9" s="16">
        <v>75856</v>
      </c>
      <c r="AK9" s="16">
        <v>79717</v>
      </c>
      <c r="AM9" s="56">
        <v>457530</v>
      </c>
      <c r="AN9" s="56">
        <f t="shared" si="1"/>
        <v>119936</v>
      </c>
    </row>
    <row r="10" spans="1:40" ht="33" customHeight="1">
      <c r="A10" s="57" t="s">
        <v>31</v>
      </c>
      <c r="B10" s="17">
        <v>337800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8969</v>
      </c>
      <c r="I10" s="17">
        <v>8969</v>
      </c>
      <c r="J10" s="17">
        <v>433588</v>
      </c>
      <c r="K10" s="17">
        <v>337500</v>
      </c>
      <c r="L10" s="17">
        <v>0</v>
      </c>
      <c r="M10" s="17">
        <v>0</v>
      </c>
      <c r="N10" s="17">
        <v>96088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189582</v>
      </c>
      <c r="AB10" s="17">
        <f t="shared" si="0"/>
        <v>969939</v>
      </c>
      <c r="AC10" s="17">
        <v>0</v>
      </c>
      <c r="AD10" s="17">
        <v>0</v>
      </c>
      <c r="AE10" s="17">
        <v>0</v>
      </c>
      <c r="AF10" s="17">
        <v>409500</v>
      </c>
      <c r="AG10" s="17">
        <v>0</v>
      </c>
      <c r="AH10" s="17">
        <v>560439</v>
      </c>
      <c r="AI10" s="17">
        <v>7064</v>
      </c>
      <c r="AJ10" s="17">
        <v>86181</v>
      </c>
      <c r="AK10" s="17">
        <v>86181</v>
      </c>
      <c r="AM10" s="56">
        <v>927828</v>
      </c>
      <c r="AN10" s="56">
        <f t="shared" si="1"/>
        <v>42111</v>
      </c>
    </row>
    <row r="11" spans="1:40" ht="33" customHeight="1">
      <c r="A11" s="55" t="s">
        <v>32</v>
      </c>
      <c r="B11" s="16">
        <v>40000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60211</v>
      </c>
      <c r="K11" s="16">
        <v>39130</v>
      </c>
      <c r="L11" s="16">
        <v>0</v>
      </c>
      <c r="M11" s="16">
        <v>0</v>
      </c>
      <c r="N11" s="16">
        <v>10313</v>
      </c>
      <c r="O11" s="16">
        <v>0</v>
      </c>
      <c r="P11" s="16">
        <v>1176</v>
      </c>
      <c r="Q11" s="16">
        <v>0</v>
      </c>
      <c r="R11" s="16">
        <v>0</v>
      </c>
      <c r="S11" s="16">
        <v>0</v>
      </c>
      <c r="T11" s="16">
        <v>9592</v>
      </c>
      <c r="U11" s="16">
        <v>1677</v>
      </c>
      <c r="V11" s="16">
        <v>559</v>
      </c>
      <c r="W11" s="16">
        <v>1118</v>
      </c>
      <c r="X11" s="16">
        <v>0</v>
      </c>
      <c r="Y11" s="16">
        <v>0</v>
      </c>
      <c r="Z11" s="16">
        <v>0</v>
      </c>
      <c r="AA11" s="16">
        <v>6454</v>
      </c>
      <c r="AB11" s="16">
        <f t="shared" si="0"/>
        <v>108342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108342</v>
      </c>
      <c r="AI11" s="16">
        <v>34925</v>
      </c>
      <c r="AJ11" s="16">
        <v>2610</v>
      </c>
      <c r="AK11" s="16">
        <v>19097</v>
      </c>
      <c r="AM11" s="56">
        <v>103792</v>
      </c>
      <c r="AN11" s="56">
        <f t="shared" si="1"/>
        <v>4550</v>
      </c>
    </row>
    <row r="12" spans="1:40" ht="33" customHeight="1">
      <c r="A12" s="55" t="s">
        <v>33</v>
      </c>
      <c r="B12" s="16">
        <v>0</v>
      </c>
      <c r="C12" s="16">
        <v>0</v>
      </c>
      <c r="D12" s="16">
        <v>0</v>
      </c>
      <c r="E12" s="16">
        <v>0</v>
      </c>
      <c r="F12" s="16">
        <v>95098</v>
      </c>
      <c r="G12" s="16">
        <v>0</v>
      </c>
      <c r="H12" s="16">
        <v>1270</v>
      </c>
      <c r="I12" s="16">
        <v>0</v>
      </c>
      <c r="J12" s="16">
        <v>17101</v>
      </c>
      <c r="K12" s="16">
        <v>17101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52696</v>
      </c>
      <c r="AB12" s="16">
        <f t="shared" si="0"/>
        <v>166165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166165</v>
      </c>
      <c r="AI12" s="16">
        <v>14380</v>
      </c>
      <c r="AJ12" s="16">
        <v>2597</v>
      </c>
      <c r="AK12" s="16">
        <v>72947</v>
      </c>
      <c r="AM12" s="56">
        <v>210630</v>
      </c>
      <c r="AN12" s="56">
        <f t="shared" si="1"/>
        <v>-44465</v>
      </c>
    </row>
    <row r="13" spans="1:40" ht="33" customHeight="1">
      <c r="A13" s="55" t="s">
        <v>34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9337</v>
      </c>
      <c r="I13" s="16">
        <v>0</v>
      </c>
      <c r="J13" s="16">
        <v>750074</v>
      </c>
      <c r="K13" s="16">
        <v>178863</v>
      </c>
      <c r="L13" s="16">
        <v>0</v>
      </c>
      <c r="M13" s="16">
        <v>0</v>
      </c>
      <c r="N13" s="16">
        <v>545733</v>
      </c>
      <c r="O13" s="16">
        <v>0</v>
      </c>
      <c r="P13" s="16">
        <v>25478</v>
      </c>
      <c r="Q13" s="16">
        <v>0</v>
      </c>
      <c r="R13" s="16">
        <v>0</v>
      </c>
      <c r="S13" s="16">
        <v>0</v>
      </c>
      <c r="T13" s="16">
        <v>0</v>
      </c>
      <c r="U13" s="16">
        <v>64479</v>
      </c>
      <c r="V13" s="16">
        <v>64479</v>
      </c>
      <c r="W13" s="16">
        <v>0</v>
      </c>
      <c r="X13" s="16">
        <v>0</v>
      </c>
      <c r="Y13" s="16">
        <v>0</v>
      </c>
      <c r="Z13" s="16">
        <v>0</v>
      </c>
      <c r="AA13" s="16">
        <v>115774</v>
      </c>
      <c r="AB13" s="16">
        <f t="shared" si="0"/>
        <v>939664</v>
      </c>
      <c r="AC13" s="16">
        <v>209071</v>
      </c>
      <c r="AD13" s="16">
        <v>0</v>
      </c>
      <c r="AE13" s="16">
        <v>0</v>
      </c>
      <c r="AF13" s="16">
        <v>488507</v>
      </c>
      <c r="AG13" s="16">
        <v>79538</v>
      </c>
      <c r="AH13" s="16">
        <v>162548</v>
      </c>
      <c r="AI13" s="16">
        <v>197841</v>
      </c>
      <c r="AJ13" s="16">
        <v>41268</v>
      </c>
      <c r="AK13" s="16">
        <v>45640</v>
      </c>
      <c r="AM13" s="56">
        <v>658841</v>
      </c>
      <c r="AN13" s="56">
        <f t="shared" si="1"/>
        <v>280823</v>
      </c>
    </row>
    <row r="14" spans="1:40" ht="33" customHeight="1">
      <c r="A14" s="58" t="s">
        <v>103</v>
      </c>
      <c r="B14" s="18">
        <v>0</v>
      </c>
      <c r="C14" s="18">
        <v>0</v>
      </c>
      <c r="D14" s="18">
        <v>103218</v>
      </c>
      <c r="E14" s="18">
        <v>0</v>
      </c>
      <c r="F14" s="18">
        <v>0</v>
      </c>
      <c r="G14" s="18">
        <v>0</v>
      </c>
      <c r="H14" s="18">
        <v>11502</v>
      </c>
      <c r="I14" s="18">
        <v>383</v>
      </c>
      <c r="J14" s="18">
        <v>309725</v>
      </c>
      <c r="K14" s="18">
        <v>261918</v>
      </c>
      <c r="L14" s="18">
        <v>0</v>
      </c>
      <c r="M14" s="18">
        <v>0</v>
      </c>
      <c r="N14" s="18">
        <v>47807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f t="shared" si="0"/>
        <v>424445</v>
      </c>
      <c r="AC14" s="18">
        <v>34575</v>
      </c>
      <c r="AD14" s="18">
        <v>12950</v>
      </c>
      <c r="AE14" s="18">
        <v>0</v>
      </c>
      <c r="AF14" s="18">
        <v>298200</v>
      </c>
      <c r="AG14" s="18">
        <v>12310</v>
      </c>
      <c r="AH14" s="18">
        <v>66410</v>
      </c>
      <c r="AI14" s="18">
        <v>156388</v>
      </c>
      <c r="AJ14" s="18">
        <v>150335</v>
      </c>
      <c r="AK14" s="18">
        <v>150335</v>
      </c>
      <c r="AM14" s="56">
        <v>115831</v>
      </c>
      <c r="AN14" s="56">
        <f t="shared" si="1"/>
        <v>308614</v>
      </c>
    </row>
    <row r="15" spans="1:40" ht="33" customHeight="1">
      <c r="A15" s="55" t="s">
        <v>104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33352</v>
      </c>
      <c r="I15" s="16">
        <v>33015</v>
      </c>
      <c r="J15" s="16">
        <v>581193</v>
      </c>
      <c r="K15" s="16">
        <v>337117</v>
      </c>
      <c r="L15" s="16">
        <v>0</v>
      </c>
      <c r="M15" s="16">
        <v>0</v>
      </c>
      <c r="N15" s="16">
        <v>198811</v>
      </c>
      <c r="O15" s="16">
        <v>0</v>
      </c>
      <c r="P15" s="16">
        <v>45265</v>
      </c>
      <c r="Q15" s="16">
        <v>0</v>
      </c>
      <c r="R15" s="16">
        <v>0</v>
      </c>
      <c r="S15" s="16">
        <v>0</v>
      </c>
      <c r="T15" s="16">
        <v>0</v>
      </c>
      <c r="U15" s="16">
        <v>216705</v>
      </c>
      <c r="V15" s="16">
        <v>0</v>
      </c>
      <c r="W15" s="16">
        <v>0</v>
      </c>
      <c r="X15" s="16">
        <v>216705</v>
      </c>
      <c r="Y15" s="16">
        <v>0</v>
      </c>
      <c r="Z15" s="16">
        <v>0</v>
      </c>
      <c r="AA15" s="16">
        <v>29286</v>
      </c>
      <c r="AB15" s="16">
        <f t="shared" si="0"/>
        <v>860536</v>
      </c>
      <c r="AC15" s="16">
        <v>195892</v>
      </c>
      <c r="AD15" s="16">
        <v>4521</v>
      </c>
      <c r="AE15" s="16">
        <v>0</v>
      </c>
      <c r="AF15" s="16">
        <v>337890</v>
      </c>
      <c r="AG15" s="16">
        <v>16970</v>
      </c>
      <c r="AH15" s="16">
        <v>305263</v>
      </c>
      <c r="AI15" s="16">
        <v>537104</v>
      </c>
      <c r="AJ15" s="16">
        <v>97590</v>
      </c>
      <c r="AK15" s="16">
        <v>99818</v>
      </c>
      <c r="AM15" s="56">
        <v>678618</v>
      </c>
      <c r="AN15" s="56">
        <f t="shared" si="1"/>
        <v>181918</v>
      </c>
    </row>
    <row r="16" spans="1:40" ht="33" customHeight="1">
      <c r="A16" s="55" t="s">
        <v>105</v>
      </c>
      <c r="B16" s="16">
        <v>40425</v>
      </c>
      <c r="C16" s="16">
        <v>0</v>
      </c>
      <c r="D16" s="16">
        <v>18426</v>
      </c>
      <c r="E16" s="16">
        <v>0</v>
      </c>
      <c r="F16" s="16">
        <v>8800</v>
      </c>
      <c r="G16" s="16">
        <v>0</v>
      </c>
      <c r="H16" s="16">
        <v>22099</v>
      </c>
      <c r="I16" s="16">
        <v>4022</v>
      </c>
      <c r="J16" s="16">
        <v>381477</v>
      </c>
      <c r="K16" s="16">
        <v>346101</v>
      </c>
      <c r="L16" s="16">
        <v>280</v>
      </c>
      <c r="M16" s="16">
        <v>0</v>
      </c>
      <c r="N16" s="16">
        <v>0</v>
      </c>
      <c r="O16" s="16">
        <v>0</v>
      </c>
      <c r="P16" s="16">
        <v>33918</v>
      </c>
      <c r="Q16" s="16">
        <v>1174</v>
      </c>
      <c r="R16" s="16">
        <v>0</v>
      </c>
      <c r="S16" s="16">
        <v>0</v>
      </c>
      <c r="T16" s="16">
        <v>0</v>
      </c>
      <c r="U16" s="16">
        <v>5365</v>
      </c>
      <c r="V16" s="16">
        <v>0</v>
      </c>
      <c r="W16" s="16">
        <v>0</v>
      </c>
      <c r="X16" s="16">
        <v>5365</v>
      </c>
      <c r="Y16" s="16">
        <v>0</v>
      </c>
      <c r="Z16" s="16">
        <v>0</v>
      </c>
      <c r="AA16" s="16">
        <v>10770</v>
      </c>
      <c r="AB16" s="16">
        <f t="shared" si="0"/>
        <v>487362</v>
      </c>
      <c r="AC16" s="16">
        <v>5400</v>
      </c>
      <c r="AD16" s="16">
        <v>0</v>
      </c>
      <c r="AE16" s="16">
        <v>0</v>
      </c>
      <c r="AF16" s="16">
        <v>362900</v>
      </c>
      <c r="AG16" s="16">
        <v>0</v>
      </c>
      <c r="AH16" s="16">
        <v>119062</v>
      </c>
      <c r="AI16" s="16">
        <v>235653</v>
      </c>
      <c r="AJ16" s="16">
        <v>86647</v>
      </c>
      <c r="AK16" s="16">
        <v>86647</v>
      </c>
      <c r="AM16" s="56">
        <v>346247</v>
      </c>
      <c r="AN16" s="56">
        <f>AB16-AM16</f>
        <v>141115</v>
      </c>
    </row>
    <row r="17" spans="1:40" ht="33" customHeight="1" thickBot="1">
      <c r="A17" s="55" t="s">
        <v>108</v>
      </c>
      <c r="B17" s="16">
        <v>5841</v>
      </c>
      <c r="C17" s="16">
        <v>0</v>
      </c>
      <c r="D17" s="16">
        <v>4128</v>
      </c>
      <c r="E17" s="16">
        <v>4128</v>
      </c>
      <c r="F17" s="16">
        <v>0</v>
      </c>
      <c r="G17" s="16">
        <v>0</v>
      </c>
      <c r="H17" s="16">
        <v>171</v>
      </c>
      <c r="I17" s="16">
        <v>171</v>
      </c>
      <c r="J17" s="16">
        <v>272620</v>
      </c>
      <c r="K17" s="16">
        <v>140589</v>
      </c>
      <c r="L17" s="16">
        <v>3876</v>
      </c>
      <c r="M17" s="16">
        <v>0</v>
      </c>
      <c r="N17" s="16">
        <v>39454</v>
      </c>
      <c r="O17" s="16">
        <v>0</v>
      </c>
      <c r="P17" s="16">
        <v>0</v>
      </c>
      <c r="Q17" s="16">
        <v>0</v>
      </c>
      <c r="R17" s="16">
        <v>88701</v>
      </c>
      <c r="S17" s="16">
        <v>0</v>
      </c>
      <c r="T17" s="16">
        <v>0</v>
      </c>
      <c r="U17" s="16">
        <v>12775</v>
      </c>
      <c r="V17" s="16">
        <v>3477</v>
      </c>
      <c r="W17" s="16">
        <v>0</v>
      </c>
      <c r="X17" s="16">
        <v>0</v>
      </c>
      <c r="Y17" s="16">
        <v>6210</v>
      </c>
      <c r="Z17" s="16">
        <v>3088</v>
      </c>
      <c r="AA17" s="16">
        <v>16543</v>
      </c>
      <c r="AB17" s="16">
        <f t="shared" si="0"/>
        <v>312078</v>
      </c>
      <c r="AC17" s="16">
        <v>0</v>
      </c>
      <c r="AD17" s="16">
        <v>0</v>
      </c>
      <c r="AE17" s="16">
        <v>0</v>
      </c>
      <c r="AF17" s="16">
        <v>48888</v>
      </c>
      <c r="AG17" s="16">
        <v>0</v>
      </c>
      <c r="AH17" s="16">
        <v>263190</v>
      </c>
      <c r="AI17" s="16">
        <v>44130</v>
      </c>
      <c r="AJ17" s="16">
        <v>18711</v>
      </c>
      <c r="AK17" s="16">
        <v>22207</v>
      </c>
      <c r="AM17" s="56">
        <v>291453</v>
      </c>
      <c r="AN17" s="56">
        <f>AB17-AM17</f>
        <v>20625</v>
      </c>
    </row>
    <row r="18" spans="1:40" ht="33" customHeight="1" thickBot="1" thickTop="1">
      <c r="A18" s="59" t="s">
        <v>89</v>
      </c>
      <c r="B18" s="19">
        <f>SUM(B5:B17)</f>
        <v>2770514</v>
      </c>
      <c r="C18" s="19">
        <f aca="true" t="shared" si="2" ref="C18:AK18">SUM(C5:C17)</f>
        <v>2184422</v>
      </c>
      <c r="D18" s="19">
        <f t="shared" si="2"/>
        <v>798572</v>
      </c>
      <c r="E18" s="19">
        <f t="shared" si="2"/>
        <v>648879</v>
      </c>
      <c r="F18" s="19">
        <f t="shared" si="2"/>
        <v>119711</v>
      </c>
      <c r="G18" s="19">
        <f t="shared" si="2"/>
        <v>0</v>
      </c>
      <c r="H18" s="19">
        <f t="shared" si="2"/>
        <v>140021</v>
      </c>
      <c r="I18" s="19">
        <f t="shared" si="2"/>
        <v>90358</v>
      </c>
      <c r="J18" s="19">
        <f t="shared" si="2"/>
        <v>8045686</v>
      </c>
      <c r="K18" s="19">
        <f t="shared" si="2"/>
        <v>3129404</v>
      </c>
      <c r="L18" s="19">
        <f t="shared" si="2"/>
        <v>50313</v>
      </c>
      <c r="M18" s="19">
        <f t="shared" si="2"/>
        <v>0</v>
      </c>
      <c r="N18" s="19">
        <f t="shared" si="2"/>
        <v>2786885</v>
      </c>
      <c r="O18" s="19">
        <f t="shared" si="2"/>
        <v>0</v>
      </c>
      <c r="P18" s="19">
        <f t="shared" si="2"/>
        <v>1961017</v>
      </c>
      <c r="Q18" s="19">
        <f t="shared" si="2"/>
        <v>3613</v>
      </c>
      <c r="R18" s="19">
        <f t="shared" si="2"/>
        <v>103681</v>
      </c>
      <c r="S18" s="19">
        <f t="shared" si="2"/>
        <v>0</v>
      </c>
      <c r="T18" s="19">
        <f t="shared" si="2"/>
        <v>10769</v>
      </c>
      <c r="U18" s="19">
        <f t="shared" si="2"/>
        <v>1591540</v>
      </c>
      <c r="V18" s="19">
        <f t="shared" si="2"/>
        <v>320943</v>
      </c>
      <c r="W18" s="19">
        <f t="shared" si="2"/>
        <v>126665</v>
      </c>
      <c r="X18" s="19">
        <f t="shared" si="2"/>
        <v>467256</v>
      </c>
      <c r="Y18" s="19">
        <f t="shared" si="2"/>
        <v>673588</v>
      </c>
      <c r="Z18" s="19">
        <f t="shared" si="2"/>
        <v>3088</v>
      </c>
      <c r="AA18" s="19">
        <f t="shared" si="2"/>
        <v>808906</v>
      </c>
      <c r="AB18" s="19">
        <f t="shared" si="2"/>
        <v>14274950</v>
      </c>
      <c r="AC18" s="19">
        <f t="shared" si="2"/>
        <v>1919627</v>
      </c>
      <c r="AD18" s="19">
        <f t="shared" si="2"/>
        <v>50260</v>
      </c>
      <c r="AE18" s="19">
        <f t="shared" si="2"/>
        <v>5887</v>
      </c>
      <c r="AF18" s="19">
        <f t="shared" si="2"/>
        <v>4250257</v>
      </c>
      <c r="AG18" s="19">
        <f t="shared" si="2"/>
        <v>2753968</v>
      </c>
      <c r="AH18" s="19">
        <f t="shared" si="2"/>
        <v>5294951</v>
      </c>
      <c r="AI18" s="19">
        <f t="shared" si="2"/>
        <v>4920872</v>
      </c>
      <c r="AJ18" s="19">
        <f t="shared" si="2"/>
        <v>843127</v>
      </c>
      <c r="AK18" s="19">
        <f t="shared" si="2"/>
        <v>908234</v>
      </c>
      <c r="AM18" s="56"/>
      <c r="AN18" s="56"/>
    </row>
    <row r="19" spans="1:40" ht="33" customHeight="1" thickTop="1">
      <c r="A19" s="55" t="s">
        <v>35</v>
      </c>
      <c r="B19" s="16">
        <v>755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63</v>
      </c>
      <c r="I19" s="16">
        <v>63</v>
      </c>
      <c r="J19" s="16">
        <v>28601</v>
      </c>
      <c r="K19" s="16">
        <v>7476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21125</v>
      </c>
      <c r="R19" s="16">
        <v>0</v>
      </c>
      <c r="S19" s="16">
        <v>0</v>
      </c>
      <c r="T19" s="16">
        <v>0</v>
      </c>
      <c r="U19" s="16">
        <v>4500</v>
      </c>
      <c r="V19" s="16">
        <v>0</v>
      </c>
      <c r="W19" s="16">
        <v>0</v>
      </c>
      <c r="X19" s="16">
        <v>4500</v>
      </c>
      <c r="Y19" s="16">
        <v>0</v>
      </c>
      <c r="Z19" s="16">
        <v>0</v>
      </c>
      <c r="AA19" s="16">
        <v>82</v>
      </c>
      <c r="AB19" s="16">
        <f t="shared" si="0"/>
        <v>34001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34001</v>
      </c>
      <c r="AI19" s="16">
        <v>2376</v>
      </c>
      <c r="AJ19" s="16">
        <v>1528</v>
      </c>
      <c r="AK19" s="16">
        <v>2173</v>
      </c>
      <c r="AM19" s="56">
        <v>35433</v>
      </c>
      <c r="AN19" s="56">
        <f t="shared" si="1"/>
        <v>-1432</v>
      </c>
    </row>
    <row r="20" spans="1:40" ht="33" customHeight="1">
      <c r="A20" s="55" t="s">
        <v>36</v>
      </c>
      <c r="B20" s="16">
        <v>0</v>
      </c>
      <c r="C20" s="16">
        <v>0</v>
      </c>
      <c r="D20" s="16">
        <v>142210</v>
      </c>
      <c r="E20" s="16">
        <v>142210</v>
      </c>
      <c r="F20" s="16">
        <v>0</v>
      </c>
      <c r="G20" s="16">
        <v>0</v>
      </c>
      <c r="H20" s="16">
        <v>0</v>
      </c>
      <c r="I20" s="16">
        <v>0</v>
      </c>
      <c r="J20" s="16">
        <v>10238</v>
      </c>
      <c r="K20" s="16">
        <v>10238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2527</v>
      </c>
      <c r="V20" s="16">
        <v>0</v>
      </c>
      <c r="W20" s="16">
        <v>0</v>
      </c>
      <c r="X20" s="16">
        <v>0</v>
      </c>
      <c r="Y20" s="16">
        <v>0</v>
      </c>
      <c r="Z20" s="16">
        <v>2527</v>
      </c>
      <c r="AA20" s="16">
        <v>0</v>
      </c>
      <c r="AB20" s="16">
        <f t="shared" si="0"/>
        <v>154975</v>
      </c>
      <c r="AC20" s="16">
        <v>2405</v>
      </c>
      <c r="AD20" s="16">
        <v>0</v>
      </c>
      <c r="AE20" s="16">
        <v>0</v>
      </c>
      <c r="AF20" s="16">
        <v>600</v>
      </c>
      <c r="AG20" s="16">
        <v>151420</v>
      </c>
      <c r="AH20" s="16">
        <v>550</v>
      </c>
      <c r="AI20" s="16">
        <v>853</v>
      </c>
      <c r="AJ20" s="16">
        <v>8498</v>
      </c>
      <c r="AK20" s="16">
        <v>8498</v>
      </c>
      <c r="AM20" s="56">
        <v>7813</v>
      </c>
      <c r="AN20" s="56">
        <f t="shared" si="1"/>
        <v>147162</v>
      </c>
    </row>
    <row r="21" spans="1:40" ht="33" customHeight="1">
      <c r="A21" s="55" t="s">
        <v>37</v>
      </c>
      <c r="B21" s="16">
        <v>29492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53</v>
      </c>
      <c r="I21" s="16">
        <v>0</v>
      </c>
      <c r="J21" s="16">
        <v>6316</v>
      </c>
      <c r="K21" s="16">
        <v>6316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40050</v>
      </c>
      <c r="V21" s="16">
        <v>33318</v>
      </c>
      <c r="W21" s="16">
        <v>0</v>
      </c>
      <c r="X21" s="16">
        <v>133</v>
      </c>
      <c r="Y21" s="16">
        <v>6599</v>
      </c>
      <c r="Z21" s="16">
        <v>0</v>
      </c>
      <c r="AA21" s="16">
        <v>0</v>
      </c>
      <c r="AB21" s="16">
        <f t="shared" si="0"/>
        <v>75911</v>
      </c>
      <c r="AC21" s="16">
        <v>0</v>
      </c>
      <c r="AD21" s="16">
        <v>0</v>
      </c>
      <c r="AE21" s="16">
        <v>0</v>
      </c>
      <c r="AF21" s="16">
        <v>1301</v>
      </c>
      <c r="AG21" s="16">
        <v>0</v>
      </c>
      <c r="AH21" s="16">
        <v>74610</v>
      </c>
      <c r="AI21" s="16">
        <v>424</v>
      </c>
      <c r="AJ21" s="16">
        <v>20443</v>
      </c>
      <c r="AK21" s="16">
        <v>20443</v>
      </c>
      <c r="AM21" s="56">
        <v>93632</v>
      </c>
      <c r="AN21" s="56">
        <f t="shared" si="1"/>
        <v>-17721</v>
      </c>
    </row>
    <row r="22" spans="1:40" ht="33" customHeight="1">
      <c r="A22" s="55" t="s">
        <v>38</v>
      </c>
      <c r="B22" s="16">
        <v>0</v>
      </c>
      <c r="C22" s="16">
        <v>0</v>
      </c>
      <c r="D22" s="16">
        <v>2431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25413</v>
      </c>
      <c r="K22" s="16">
        <v>25413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f t="shared" si="0"/>
        <v>27844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27844</v>
      </c>
      <c r="AI22" s="16">
        <v>18400</v>
      </c>
      <c r="AJ22" s="16">
        <v>8455</v>
      </c>
      <c r="AK22" s="16">
        <v>8455</v>
      </c>
      <c r="AM22" s="56">
        <v>31839</v>
      </c>
      <c r="AN22" s="56">
        <f t="shared" si="1"/>
        <v>-3995</v>
      </c>
    </row>
    <row r="23" spans="1:40" ht="33" customHeight="1">
      <c r="A23" s="55" t="s">
        <v>39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17727</v>
      </c>
      <c r="I23" s="16">
        <v>17727</v>
      </c>
      <c r="J23" s="16">
        <v>4352</v>
      </c>
      <c r="K23" s="16">
        <v>4352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f t="shared" si="0"/>
        <v>22079</v>
      </c>
      <c r="AC23" s="16">
        <v>0</v>
      </c>
      <c r="AD23" s="16">
        <v>0</v>
      </c>
      <c r="AE23" s="16">
        <v>0</v>
      </c>
      <c r="AF23" s="16">
        <v>1276</v>
      </c>
      <c r="AG23" s="16">
        <v>0</v>
      </c>
      <c r="AH23" s="16">
        <v>20803</v>
      </c>
      <c r="AI23" s="16">
        <v>58</v>
      </c>
      <c r="AJ23" s="16">
        <v>800</v>
      </c>
      <c r="AK23" s="16">
        <v>10236</v>
      </c>
      <c r="AM23" s="56">
        <v>118135</v>
      </c>
      <c r="AN23" s="56">
        <f t="shared" si="1"/>
        <v>-96056</v>
      </c>
    </row>
    <row r="24" spans="1:40" ht="33" customHeight="1">
      <c r="A24" s="60" t="s">
        <v>40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13068</v>
      </c>
      <c r="K24" s="20">
        <v>13068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f t="shared" si="0"/>
        <v>13068</v>
      </c>
      <c r="AC24" s="20">
        <v>0</v>
      </c>
      <c r="AD24" s="20">
        <v>0</v>
      </c>
      <c r="AE24" s="20">
        <v>0</v>
      </c>
      <c r="AF24" s="20">
        <v>5000</v>
      </c>
      <c r="AG24" s="20">
        <v>0</v>
      </c>
      <c r="AH24" s="20">
        <v>8068</v>
      </c>
      <c r="AI24" s="20">
        <v>0</v>
      </c>
      <c r="AJ24" s="20">
        <v>7592</v>
      </c>
      <c r="AK24" s="20">
        <v>7592</v>
      </c>
      <c r="AM24" s="56">
        <v>17999</v>
      </c>
      <c r="AN24" s="56">
        <f t="shared" si="1"/>
        <v>-4931</v>
      </c>
    </row>
    <row r="25" spans="1:40" ht="33" customHeight="1">
      <c r="A25" s="61" t="s">
        <v>41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4221</v>
      </c>
      <c r="I25" s="16">
        <v>0</v>
      </c>
      <c r="J25" s="16">
        <v>7860</v>
      </c>
      <c r="K25" s="16">
        <v>7860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f t="shared" si="0"/>
        <v>12081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12081</v>
      </c>
      <c r="AI25" s="16">
        <v>7491</v>
      </c>
      <c r="AJ25" s="16">
        <v>6852</v>
      </c>
      <c r="AK25" s="16">
        <v>6852</v>
      </c>
      <c r="AM25" s="56">
        <v>63763</v>
      </c>
      <c r="AN25" s="56">
        <f t="shared" si="1"/>
        <v>-51682</v>
      </c>
    </row>
    <row r="26" spans="1:40" ht="33" customHeight="1">
      <c r="A26" s="61" t="s">
        <v>42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533</v>
      </c>
      <c r="K26" s="16">
        <v>156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377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f t="shared" si="0"/>
        <v>533</v>
      </c>
      <c r="AC26" s="16">
        <v>0</v>
      </c>
      <c r="AD26" s="16">
        <v>377</v>
      </c>
      <c r="AE26" s="16">
        <v>0</v>
      </c>
      <c r="AF26" s="16">
        <v>0</v>
      </c>
      <c r="AG26" s="16">
        <v>0</v>
      </c>
      <c r="AH26" s="16">
        <v>156</v>
      </c>
      <c r="AI26" s="16">
        <v>0</v>
      </c>
      <c r="AJ26" s="16">
        <v>1050</v>
      </c>
      <c r="AK26" s="16">
        <v>1050</v>
      </c>
      <c r="AM26" s="56">
        <v>3321</v>
      </c>
      <c r="AN26" s="56">
        <f t="shared" si="1"/>
        <v>-2788</v>
      </c>
    </row>
    <row r="27" spans="1:40" ht="33" customHeight="1">
      <c r="A27" s="55" t="s">
        <v>43</v>
      </c>
      <c r="B27" s="16">
        <v>282</v>
      </c>
      <c r="C27" s="16">
        <v>282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1768</v>
      </c>
      <c r="AB27" s="16">
        <f t="shared" si="0"/>
        <v>2050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2050</v>
      </c>
      <c r="AI27" s="16">
        <v>0</v>
      </c>
      <c r="AJ27" s="16">
        <v>463</v>
      </c>
      <c r="AK27" s="16">
        <v>463</v>
      </c>
      <c r="AM27" s="56">
        <v>9638</v>
      </c>
      <c r="AN27" s="56">
        <f t="shared" si="1"/>
        <v>-7588</v>
      </c>
    </row>
    <row r="28" spans="1:40" ht="33" customHeight="1">
      <c r="A28" s="58" t="s">
        <v>44</v>
      </c>
      <c r="B28" s="18">
        <v>177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2771</v>
      </c>
      <c r="K28" s="18">
        <v>2771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f t="shared" si="0"/>
        <v>2948</v>
      </c>
      <c r="AC28" s="18">
        <v>0</v>
      </c>
      <c r="AD28" s="18">
        <v>75</v>
      </c>
      <c r="AE28" s="18">
        <v>0</v>
      </c>
      <c r="AF28" s="18">
        <v>700</v>
      </c>
      <c r="AG28" s="18">
        <v>0</v>
      </c>
      <c r="AH28" s="18">
        <v>2173</v>
      </c>
      <c r="AI28" s="18">
        <v>1343</v>
      </c>
      <c r="AJ28" s="18">
        <v>1253</v>
      </c>
      <c r="AK28" s="18">
        <v>1253</v>
      </c>
      <c r="AM28" s="56">
        <v>9770</v>
      </c>
      <c r="AN28" s="56">
        <f t="shared" si="1"/>
        <v>-6822</v>
      </c>
    </row>
    <row r="29" spans="1:40" ht="33" customHeight="1">
      <c r="A29" s="55" t="s">
        <v>106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3094</v>
      </c>
      <c r="I29" s="16">
        <v>0</v>
      </c>
      <c r="J29" s="16">
        <v>102696</v>
      </c>
      <c r="K29" s="16">
        <v>72970</v>
      </c>
      <c r="L29" s="16">
        <v>0</v>
      </c>
      <c r="M29" s="16">
        <v>0</v>
      </c>
      <c r="N29" s="16">
        <v>14893</v>
      </c>
      <c r="O29" s="16">
        <v>0</v>
      </c>
      <c r="P29" s="16">
        <v>14833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110471</v>
      </c>
      <c r="AB29" s="16">
        <f t="shared" si="0"/>
        <v>216261</v>
      </c>
      <c r="AC29" s="16">
        <v>12951</v>
      </c>
      <c r="AD29" s="16">
        <v>0</v>
      </c>
      <c r="AE29" s="16">
        <v>0</v>
      </c>
      <c r="AF29" s="16">
        <v>28500</v>
      </c>
      <c r="AG29" s="16">
        <v>0</v>
      </c>
      <c r="AH29" s="16">
        <v>174810</v>
      </c>
      <c r="AI29" s="16">
        <v>68320</v>
      </c>
      <c r="AJ29" s="16">
        <v>19893</v>
      </c>
      <c r="AK29" s="16">
        <v>20457</v>
      </c>
      <c r="AM29" s="56">
        <v>103868</v>
      </c>
      <c r="AN29" s="56">
        <f t="shared" si="1"/>
        <v>112393</v>
      </c>
    </row>
    <row r="30" spans="1:40" ht="33" customHeight="1">
      <c r="A30" s="55" t="s">
        <v>45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5050</v>
      </c>
      <c r="I30" s="16">
        <v>0</v>
      </c>
      <c r="J30" s="16">
        <v>481</v>
      </c>
      <c r="K30" s="16">
        <v>481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4542</v>
      </c>
      <c r="AB30" s="16">
        <f t="shared" si="0"/>
        <v>10073</v>
      </c>
      <c r="AC30" s="16">
        <v>0</v>
      </c>
      <c r="AD30" s="16">
        <v>0</v>
      </c>
      <c r="AE30" s="16">
        <v>0</v>
      </c>
      <c r="AF30" s="16">
        <v>200</v>
      </c>
      <c r="AG30" s="16">
        <v>2844</v>
      </c>
      <c r="AH30" s="16">
        <v>7029</v>
      </c>
      <c r="AI30" s="16">
        <v>2986</v>
      </c>
      <c r="AJ30" s="16">
        <v>9774</v>
      </c>
      <c r="AK30" s="16">
        <v>9774</v>
      </c>
      <c r="AM30" s="56">
        <v>22777</v>
      </c>
      <c r="AN30" s="56">
        <f t="shared" si="1"/>
        <v>-12704</v>
      </c>
    </row>
    <row r="31" spans="1:40" ht="33" customHeight="1">
      <c r="A31" s="55" t="s">
        <v>46</v>
      </c>
      <c r="B31" s="16">
        <v>201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1832</v>
      </c>
      <c r="I31" s="16">
        <v>0</v>
      </c>
      <c r="J31" s="16">
        <v>11957</v>
      </c>
      <c r="K31" s="16">
        <v>5528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6429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0"/>
        <v>13990</v>
      </c>
      <c r="AC31" s="16">
        <v>2992</v>
      </c>
      <c r="AD31" s="16">
        <v>591</v>
      </c>
      <c r="AE31" s="16">
        <v>0</v>
      </c>
      <c r="AF31" s="16">
        <v>1165</v>
      </c>
      <c r="AG31" s="16">
        <v>0</v>
      </c>
      <c r="AH31" s="16">
        <v>9242</v>
      </c>
      <c r="AI31" s="16">
        <v>2864</v>
      </c>
      <c r="AJ31" s="16">
        <v>22121</v>
      </c>
      <c r="AK31" s="16">
        <v>22121</v>
      </c>
      <c r="AM31" s="56">
        <v>6696</v>
      </c>
      <c r="AN31" s="56">
        <f t="shared" si="1"/>
        <v>7294</v>
      </c>
    </row>
    <row r="32" spans="1:40" ht="33" customHeight="1">
      <c r="A32" s="55" t="s">
        <v>47</v>
      </c>
      <c r="B32" s="16">
        <v>8917</v>
      </c>
      <c r="C32" s="16">
        <v>8917</v>
      </c>
      <c r="D32" s="16">
        <v>285</v>
      </c>
      <c r="E32" s="16">
        <v>0</v>
      </c>
      <c r="F32" s="16">
        <v>13543</v>
      </c>
      <c r="G32" s="16">
        <v>0</v>
      </c>
      <c r="H32" s="16">
        <v>0</v>
      </c>
      <c r="I32" s="16">
        <v>0</v>
      </c>
      <c r="J32" s="16">
        <v>23693</v>
      </c>
      <c r="K32" s="16">
        <v>13092</v>
      </c>
      <c r="L32" s="16">
        <v>0</v>
      </c>
      <c r="M32" s="16">
        <v>0</v>
      </c>
      <c r="N32" s="16">
        <v>10601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2297</v>
      </c>
      <c r="V32" s="16">
        <v>0</v>
      </c>
      <c r="W32" s="16">
        <v>0</v>
      </c>
      <c r="X32" s="16">
        <v>0</v>
      </c>
      <c r="Y32" s="16">
        <v>0</v>
      </c>
      <c r="Z32" s="16">
        <v>2297</v>
      </c>
      <c r="AA32" s="16">
        <v>0</v>
      </c>
      <c r="AB32" s="16">
        <f t="shared" si="0"/>
        <v>48735</v>
      </c>
      <c r="AC32" s="16">
        <v>9310</v>
      </c>
      <c r="AD32" s="16">
        <v>0</v>
      </c>
      <c r="AE32" s="16">
        <v>0</v>
      </c>
      <c r="AF32" s="16">
        <v>603</v>
      </c>
      <c r="AG32" s="16">
        <v>0</v>
      </c>
      <c r="AH32" s="16">
        <v>38822</v>
      </c>
      <c r="AI32" s="16">
        <v>1449</v>
      </c>
      <c r="AJ32" s="16">
        <v>1943</v>
      </c>
      <c r="AK32" s="16">
        <v>33422</v>
      </c>
      <c r="AM32" s="56">
        <v>79006</v>
      </c>
      <c r="AN32" s="56">
        <f t="shared" si="1"/>
        <v>-30271</v>
      </c>
    </row>
    <row r="33" spans="1:40" ht="33" customHeight="1">
      <c r="A33" s="58" t="s">
        <v>48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572</v>
      </c>
      <c r="I33" s="18">
        <v>572</v>
      </c>
      <c r="J33" s="18">
        <v>20004</v>
      </c>
      <c r="K33" s="18">
        <v>4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20000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f t="shared" si="0"/>
        <v>20576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20576</v>
      </c>
      <c r="AI33" s="18">
        <v>0</v>
      </c>
      <c r="AJ33" s="18">
        <v>5478</v>
      </c>
      <c r="AK33" s="18">
        <v>5478</v>
      </c>
      <c r="AM33" s="56">
        <v>67103</v>
      </c>
      <c r="AN33" s="56">
        <f t="shared" si="1"/>
        <v>-46527</v>
      </c>
    </row>
    <row r="34" spans="1:40" ht="33" customHeight="1">
      <c r="A34" s="61" t="s">
        <v>49</v>
      </c>
      <c r="B34" s="16">
        <v>7762</v>
      </c>
      <c r="C34" s="16">
        <v>7762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129523</v>
      </c>
      <c r="K34" s="16">
        <v>119994</v>
      </c>
      <c r="L34" s="16">
        <v>0</v>
      </c>
      <c r="M34" s="16">
        <v>0</v>
      </c>
      <c r="N34" s="16">
        <v>0</v>
      </c>
      <c r="O34" s="16">
        <v>0</v>
      </c>
      <c r="P34" s="16">
        <v>9529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f t="shared" si="0"/>
        <v>137285</v>
      </c>
      <c r="AC34" s="16">
        <v>6718</v>
      </c>
      <c r="AD34" s="16">
        <v>0</v>
      </c>
      <c r="AE34" s="16">
        <v>0</v>
      </c>
      <c r="AF34" s="16">
        <v>53000</v>
      </c>
      <c r="AG34" s="16">
        <v>0</v>
      </c>
      <c r="AH34" s="16">
        <v>77567</v>
      </c>
      <c r="AI34" s="16">
        <v>87916</v>
      </c>
      <c r="AJ34" s="16">
        <v>1753</v>
      </c>
      <c r="AK34" s="16">
        <v>1864</v>
      </c>
      <c r="AM34" s="56">
        <v>306564</v>
      </c>
      <c r="AN34" s="56">
        <f t="shared" si="1"/>
        <v>-169279</v>
      </c>
    </row>
    <row r="35" spans="1:40" ht="33" customHeight="1">
      <c r="A35" s="61" t="s">
        <v>50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722</v>
      </c>
      <c r="K35" s="16">
        <v>722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10444</v>
      </c>
      <c r="V35" s="16">
        <v>0</v>
      </c>
      <c r="W35" s="16">
        <v>0</v>
      </c>
      <c r="X35" s="16">
        <v>0</v>
      </c>
      <c r="Y35" s="16">
        <v>0</v>
      </c>
      <c r="Z35" s="16">
        <v>10444</v>
      </c>
      <c r="AA35" s="16">
        <v>0</v>
      </c>
      <c r="AB35" s="16">
        <f t="shared" si="0"/>
        <v>11166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11166</v>
      </c>
      <c r="AI35" s="16">
        <v>0</v>
      </c>
      <c r="AJ35" s="16">
        <v>3065</v>
      </c>
      <c r="AK35" s="16">
        <v>3065</v>
      </c>
      <c r="AM35" s="56">
        <v>646</v>
      </c>
      <c r="AN35" s="56">
        <f t="shared" si="1"/>
        <v>10520</v>
      </c>
    </row>
    <row r="36" spans="1:40" ht="33" customHeight="1">
      <c r="A36" s="61" t="s">
        <v>51</v>
      </c>
      <c r="B36" s="16">
        <v>132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52</v>
      </c>
      <c r="I36" s="16">
        <v>0</v>
      </c>
      <c r="J36" s="16">
        <v>5483</v>
      </c>
      <c r="K36" s="16">
        <v>5483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0"/>
        <v>5667</v>
      </c>
      <c r="AC36" s="16">
        <v>0</v>
      </c>
      <c r="AD36" s="16">
        <v>0</v>
      </c>
      <c r="AE36" s="16">
        <v>0</v>
      </c>
      <c r="AF36" s="16">
        <v>5416</v>
      </c>
      <c r="AG36" s="16">
        <v>0</v>
      </c>
      <c r="AH36" s="16">
        <v>251</v>
      </c>
      <c r="AI36" s="16">
        <v>5667</v>
      </c>
      <c r="AJ36" s="16">
        <v>3292</v>
      </c>
      <c r="AK36" s="16">
        <v>3292</v>
      </c>
      <c r="AM36" s="56">
        <v>57620</v>
      </c>
      <c r="AN36" s="56">
        <f t="shared" si="1"/>
        <v>-51953</v>
      </c>
    </row>
    <row r="37" spans="1:40" ht="33" customHeight="1">
      <c r="A37" s="55" t="s">
        <v>52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0"/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M37" s="56">
        <v>0</v>
      </c>
      <c r="AN37" s="56">
        <f t="shared" si="1"/>
        <v>0</v>
      </c>
    </row>
    <row r="38" spans="1:40" ht="33" customHeight="1">
      <c r="A38" s="58" t="s">
        <v>53</v>
      </c>
      <c r="B38" s="18">
        <v>371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5168</v>
      </c>
      <c r="K38" s="18">
        <v>5168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0"/>
        <v>5539</v>
      </c>
      <c r="AC38" s="18">
        <v>0</v>
      </c>
      <c r="AD38" s="18">
        <v>175</v>
      </c>
      <c r="AE38" s="18">
        <v>47</v>
      </c>
      <c r="AF38" s="18">
        <v>2281</v>
      </c>
      <c r="AG38" s="18">
        <v>0</v>
      </c>
      <c r="AH38" s="18">
        <v>3036</v>
      </c>
      <c r="AI38" s="18">
        <v>3288</v>
      </c>
      <c r="AJ38" s="18">
        <v>2192</v>
      </c>
      <c r="AK38" s="18">
        <v>2192</v>
      </c>
      <c r="AM38" s="56">
        <v>12631</v>
      </c>
      <c r="AN38" s="56">
        <f t="shared" si="1"/>
        <v>-7092</v>
      </c>
    </row>
    <row r="39" spans="1:40" ht="33" customHeight="1">
      <c r="A39" s="55" t="s">
        <v>54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f t="shared" si="0"/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M39" s="56">
        <v>5700</v>
      </c>
      <c r="AN39" s="56">
        <f t="shared" si="1"/>
        <v>-5700</v>
      </c>
    </row>
    <row r="40" spans="1:40" ht="33" customHeight="1">
      <c r="A40" s="55" t="s">
        <v>107</v>
      </c>
      <c r="B40" s="16">
        <v>1533</v>
      </c>
      <c r="C40" s="16">
        <v>1533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81767</v>
      </c>
      <c r="K40" s="16">
        <v>81767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199608</v>
      </c>
      <c r="AB40" s="16">
        <f t="shared" si="0"/>
        <v>282908</v>
      </c>
      <c r="AC40" s="16">
        <v>0</v>
      </c>
      <c r="AD40" s="16">
        <v>0</v>
      </c>
      <c r="AE40" s="16">
        <v>0</v>
      </c>
      <c r="AF40" s="16">
        <v>78904</v>
      </c>
      <c r="AG40" s="16">
        <v>165180</v>
      </c>
      <c r="AH40" s="16">
        <v>38824</v>
      </c>
      <c r="AI40" s="16">
        <v>40888</v>
      </c>
      <c r="AJ40" s="16">
        <v>79159</v>
      </c>
      <c r="AK40" s="16">
        <v>79159</v>
      </c>
      <c r="AM40" s="56">
        <v>276933</v>
      </c>
      <c r="AN40" s="56">
        <f t="shared" si="1"/>
        <v>5975</v>
      </c>
    </row>
    <row r="41" spans="1:40" ht="33" customHeight="1">
      <c r="A41" s="55" t="s">
        <v>55</v>
      </c>
      <c r="B41" s="16">
        <v>0</v>
      </c>
      <c r="C41" s="16">
        <v>0</v>
      </c>
      <c r="D41" s="16">
        <v>19665</v>
      </c>
      <c r="E41" s="16">
        <v>0</v>
      </c>
      <c r="F41" s="16">
        <v>0</v>
      </c>
      <c r="G41" s="16">
        <v>0</v>
      </c>
      <c r="H41" s="16">
        <v>162130</v>
      </c>
      <c r="I41" s="16">
        <v>162130</v>
      </c>
      <c r="J41" s="16">
        <v>322333</v>
      </c>
      <c r="K41" s="16">
        <v>304515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17818</v>
      </c>
      <c r="R41" s="16">
        <v>0</v>
      </c>
      <c r="S41" s="16">
        <v>0</v>
      </c>
      <c r="T41" s="16">
        <v>0</v>
      </c>
      <c r="U41" s="16">
        <v>39922</v>
      </c>
      <c r="V41" s="16">
        <v>0</v>
      </c>
      <c r="W41" s="16">
        <v>30279</v>
      </c>
      <c r="X41" s="16">
        <v>9643</v>
      </c>
      <c r="Y41" s="16">
        <v>0</v>
      </c>
      <c r="Z41" s="16">
        <v>0</v>
      </c>
      <c r="AA41" s="16">
        <v>0</v>
      </c>
      <c r="AB41" s="16">
        <f t="shared" si="0"/>
        <v>544050</v>
      </c>
      <c r="AC41" s="16">
        <v>1603</v>
      </c>
      <c r="AD41" s="16">
        <v>0</v>
      </c>
      <c r="AE41" s="16">
        <v>27600</v>
      </c>
      <c r="AF41" s="16">
        <v>14556</v>
      </c>
      <c r="AG41" s="16">
        <v>0</v>
      </c>
      <c r="AH41" s="16">
        <v>500291</v>
      </c>
      <c r="AI41" s="16">
        <v>141469</v>
      </c>
      <c r="AJ41" s="16">
        <v>30903</v>
      </c>
      <c r="AK41" s="16">
        <v>53724</v>
      </c>
      <c r="AM41" s="56">
        <v>483009</v>
      </c>
      <c r="AN41" s="56">
        <f t="shared" si="1"/>
        <v>61041</v>
      </c>
    </row>
    <row r="42" spans="1:40" ht="33" customHeight="1">
      <c r="A42" s="55" t="s">
        <v>56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361</v>
      </c>
      <c r="K42" s="16">
        <v>361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f t="shared" si="0"/>
        <v>361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361</v>
      </c>
      <c r="AI42" s="16">
        <v>0</v>
      </c>
      <c r="AJ42" s="16">
        <v>309</v>
      </c>
      <c r="AK42" s="16">
        <v>309</v>
      </c>
      <c r="AM42" s="56">
        <v>0</v>
      </c>
      <c r="AN42" s="56">
        <f t="shared" si="1"/>
        <v>361</v>
      </c>
    </row>
    <row r="43" spans="1:40" ht="33" customHeight="1">
      <c r="A43" s="58" t="s">
        <v>57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f t="shared" si="0"/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M43" s="56">
        <v>4295</v>
      </c>
      <c r="AN43" s="56">
        <f t="shared" si="1"/>
        <v>-4295</v>
      </c>
    </row>
    <row r="44" spans="1:40" ht="33" customHeight="1">
      <c r="A44" s="61" t="s">
        <v>58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202</v>
      </c>
      <c r="I44" s="16">
        <v>202</v>
      </c>
      <c r="J44" s="16">
        <v>84189</v>
      </c>
      <c r="K44" s="16">
        <v>65949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18240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f t="shared" si="0"/>
        <v>84391</v>
      </c>
      <c r="AC44" s="16">
        <v>0</v>
      </c>
      <c r="AD44" s="16">
        <v>0</v>
      </c>
      <c r="AE44" s="16">
        <v>0</v>
      </c>
      <c r="AF44" s="16">
        <v>30500</v>
      </c>
      <c r="AG44" s="16">
        <v>18240</v>
      </c>
      <c r="AH44" s="16">
        <v>35651</v>
      </c>
      <c r="AI44" s="16">
        <v>39970</v>
      </c>
      <c r="AJ44" s="16">
        <v>1947</v>
      </c>
      <c r="AK44" s="16">
        <v>5238</v>
      </c>
      <c r="AM44" s="56">
        <v>153267</v>
      </c>
      <c r="AN44" s="56">
        <f t="shared" si="1"/>
        <v>-68876</v>
      </c>
    </row>
    <row r="45" spans="1:40" ht="33" customHeight="1">
      <c r="A45" s="61" t="s">
        <v>59</v>
      </c>
      <c r="B45" s="16">
        <v>10954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1218</v>
      </c>
      <c r="K45" s="16">
        <v>1218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132410</v>
      </c>
      <c r="AB45" s="16">
        <f t="shared" si="0"/>
        <v>144582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144582</v>
      </c>
      <c r="AI45" s="16">
        <v>0</v>
      </c>
      <c r="AJ45" s="16">
        <v>86389</v>
      </c>
      <c r="AK45" s="16">
        <v>86560</v>
      </c>
      <c r="AM45" s="56">
        <v>22540</v>
      </c>
      <c r="AN45" s="56">
        <f t="shared" si="1"/>
        <v>122042</v>
      </c>
    </row>
    <row r="46" spans="1:40" ht="33" customHeight="1">
      <c r="A46" s="61" t="s">
        <v>60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1745</v>
      </c>
      <c r="K46" s="16">
        <v>1745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f t="shared" si="0"/>
        <v>1745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1745</v>
      </c>
      <c r="AI46" s="16">
        <v>54</v>
      </c>
      <c r="AJ46" s="16">
        <v>153</v>
      </c>
      <c r="AK46" s="16">
        <v>153</v>
      </c>
      <c r="AM46" s="56">
        <v>20596</v>
      </c>
      <c r="AN46" s="56">
        <f t="shared" si="1"/>
        <v>-18851</v>
      </c>
    </row>
    <row r="47" spans="1:40" ht="33" customHeight="1">
      <c r="A47" s="55" t="s">
        <v>61</v>
      </c>
      <c r="B47" s="16">
        <v>10600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6616</v>
      </c>
      <c r="I47" s="16">
        <v>0</v>
      </c>
      <c r="J47" s="16">
        <v>85813</v>
      </c>
      <c r="K47" s="16">
        <v>85143</v>
      </c>
      <c r="L47" s="16">
        <v>0</v>
      </c>
      <c r="M47" s="16">
        <v>0</v>
      </c>
      <c r="N47" s="16">
        <v>670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474</v>
      </c>
      <c r="V47" s="16">
        <v>0</v>
      </c>
      <c r="W47" s="16">
        <v>0</v>
      </c>
      <c r="X47" s="16">
        <v>474</v>
      </c>
      <c r="Y47" s="16">
        <v>0</v>
      </c>
      <c r="Z47" s="16">
        <v>0</v>
      </c>
      <c r="AA47" s="16">
        <v>0</v>
      </c>
      <c r="AB47" s="16">
        <f t="shared" si="0"/>
        <v>103503</v>
      </c>
      <c r="AC47" s="16">
        <v>8683</v>
      </c>
      <c r="AD47" s="16">
        <v>0</v>
      </c>
      <c r="AE47" s="16">
        <v>0</v>
      </c>
      <c r="AF47" s="16">
        <v>24549</v>
      </c>
      <c r="AG47" s="16">
        <v>0</v>
      </c>
      <c r="AH47" s="16">
        <v>70271</v>
      </c>
      <c r="AI47" s="16">
        <v>41340</v>
      </c>
      <c r="AJ47" s="16">
        <v>64765</v>
      </c>
      <c r="AK47" s="16">
        <v>70097</v>
      </c>
      <c r="AM47" s="56">
        <v>20357</v>
      </c>
      <c r="AN47" s="56">
        <f t="shared" si="1"/>
        <v>83146</v>
      </c>
    </row>
    <row r="48" spans="1:40" ht="33" customHeight="1">
      <c r="A48" s="58" t="s">
        <v>62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770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770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253</v>
      </c>
      <c r="AB48" s="18">
        <f t="shared" si="0"/>
        <v>1023</v>
      </c>
      <c r="AC48" s="18">
        <v>216</v>
      </c>
      <c r="AD48" s="18">
        <v>0</v>
      </c>
      <c r="AE48" s="18">
        <v>0</v>
      </c>
      <c r="AF48" s="18">
        <v>419</v>
      </c>
      <c r="AG48" s="18">
        <v>0</v>
      </c>
      <c r="AH48" s="18">
        <v>388</v>
      </c>
      <c r="AI48" s="18">
        <v>64</v>
      </c>
      <c r="AJ48" s="18">
        <v>2798</v>
      </c>
      <c r="AK48" s="18">
        <v>2798</v>
      </c>
      <c r="AM48" s="56">
        <v>4511</v>
      </c>
      <c r="AN48" s="56">
        <f t="shared" si="1"/>
        <v>-3488</v>
      </c>
    </row>
    <row r="49" spans="1:40" ht="33" customHeight="1">
      <c r="A49" s="55" t="s">
        <v>63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f t="shared" si="0"/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M49" s="56">
        <v>8956</v>
      </c>
      <c r="AN49" s="56">
        <f t="shared" si="1"/>
        <v>-8956</v>
      </c>
    </row>
    <row r="50" spans="1:40" ht="33" customHeight="1">
      <c r="A50" s="55" t="s">
        <v>64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5246</v>
      </c>
      <c r="I50" s="16">
        <v>5246</v>
      </c>
      <c r="J50" s="16">
        <v>6561</v>
      </c>
      <c r="K50" s="16">
        <v>6561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f t="shared" si="0"/>
        <v>11807</v>
      </c>
      <c r="AC50" s="16">
        <v>0</v>
      </c>
      <c r="AD50" s="16">
        <v>4841</v>
      </c>
      <c r="AE50" s="16">
        <v>0</v>
      </c>
      <c r="AF50" s="16">
        <v>2585</v>
      </c>
      <c r="AG50" s="16">
        <v>0</v>
      </c>
      <c r="AH50" s="16">
        <v>4381</v>
      </c>
      <c r="AI50" s="16">
        <v>4426</v>
      </c>
      <c r="AJ50" s="16">
        <v>7111</v>
      </c>
      <c r="AK50" s="16">
        <v>7111</v>
      </c>
      <c r="AM50" s="56">
        <v>29363</v>
      </c>
      <c r="AN50" s="56">
        <f t="shared" si="1"/>
        <v>-17556</v>
      </c>
    </row>
    <row r="51" spans="1:40" ht="33" customHeight="1">
      <c r="A51" s="55" t="s">
        <v>65</v>
      </c>
      <c r="B51" s="16">
        <v>4632</v>
      </c>
      <c r="C51" s="16">
        <v>4632</v>
      </c>
      <c r="D51" s="16">
        <v>0</v>
      </c>
      <c r="E51" s="16">
        <v>0</v>
      </c>
      <c r="F51" s="16">
        <v>23184</v>
      </c>
      <c r="G51" s="16">
        <v>0</v>
      </c>
      <c r="H51" s="16">
        <v>1670</v>
      </c>
      <c r="I51" s="16">
        <v>1670</v>
      </c>
      <c r="J51" s="16">
        <v>25834</v>
      </c>
      <c r="K51" s="16">
        <v>25834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694</v>
      </c>
      <c r="AB51" s="16">
        <f t="shared" si="0"/>
        <v>56014</v>
      </c>
      <c r="AC51" s="16">
        <v>10785</v>
      </c>
      <c r="AD51" s="16">
        <v>0</v>
      </c>
      <c r="AE51" s="16">
        <v>0</v>
      </c>
      <c r="AF51" s="16">
        <v>2100</v>
      </c>
      <c r="AG51" s="16">
        <v>0</v>
      </c>
      <c r="AH51" s="16">
        <v>43129</v>
      </c>
      <c r="AI51" s="16">
        <v>0</v>
      </c>
      <c r="AJ51" s="16">
        <v>15775</v>
      </c>
      <c r="AK51" s="16">
        <v>15775</v>
      </c>
      <c r="AM51" s="56">
        <v>13291</v>
      </c>
      <c r="AN51" s="56">
        <f t="shared" si="1"/>
        <v>42723</v>
      </c>
    </row>
    <row r="52" spans="1:40" ht="33" customHeight="1">
      <c r="A52" s="55" t="s">
        <v>66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f t="shared" si="0"/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M52" s="56">
        <v>8399</v>
      </c>
      <c r="AN52" s="56">
        <f t="shared" si="1"/>
        <v>-8399</v>
      </c>
    </row>
    <row r="53" spans="1:40" ht="33" customHeight="1">
      <c r="A53" s="58" t="s">
        <v>67</v>
      </c>
      <c r="B53" s="18">
        <v>225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1714</v>
      </c>
      <c r="I53" s="18">
        <v>1714</v>
      </c>
      <c r="J53" s="18">
        <v>5561</v>
      </c>
      <c r="K53" s="18">
        <v>5561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f t="shared" si="0"/>
        <v>7500</v>
      </c>
      <c r="AC53" s="18">
        <v>0</v>
      </c>
      <c r="AD53" s="18">
        <v>864</v>
      </c>
      <c r="AE53" s="18">
        <v>0</v>
      </c>
      <c r="AF53" s="18">
        <v>5130</v>
      </c>
      <c r="AG53" s="18">
        <v>0</v>
      </c>
      <c r="AH53" s="18">
        <v>1506</v>
      </c>
      <c r="AI53" s="18">
        <v>4025</v>
      </c>
      <c r="AJ53" s="18">
        <v>3042</v>
      </c>
      <c r="AK53" s="18">
        <v>3042</v>
      </c>
      <c r="AM53" s="56">
        <v>13612</v>
      </c>
      <c r="AN53" s="56">
        <f t="shared" si="1"/>
        <v>-6112</v>
      </c>
    </row>
    <row r="54" spans="1:40" ht="33" customHeight="1">
      <c r="A54" s="61" t="s">
        <v>68</v>
      </c>
      <c r="B54" s="16">
        <v>9598</v>
      </c>
      <c r="C54" s="16">
        <v>0</v>
      </c>
      <c r="D54" s="16">
        <v>199</v>
      </c>
      <c r="E54" s="16">
        <v>199</v>
      </c>
      <c r="F54" s="16">
        <v>0</v>
      </c>
      <c r="G54" s="16">
        <v>0</v>
      </c>
      <c r="H54" s="16">
        <v>0</v>
      </c>
      <c r="I54" s="16">
        <v>0</v>
      </c>
      <c r="J54" s="16">
        <v>844</v>
      </c>
      <c r="K54" s="16">
        <v>844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27113</v>
      </c>
      <c r="AB54" s="16">
        <f t="shared" si="0"/>
        <v>37754</v>
      </c>
      <c r="AC54" s="16">
        <v>0</v>
      </c>
      <c r="AD54" s="16">
        <v>0</v>
      </c>
      <c r="AE54" s="16">
        <v>0</v>
      </c>
      <c r="AF54" s="16">
        <v>777</v>
      </c>
      <c r="AG54" s="16">
        <v>0</v>
      </c>
      <c r="AH54" s="16">
        <v>36977</v>
      </c>
      <c r="AI54" s="16">
        <v>227</v>
      </c>
      <c r="AJ54" s="16">
        <v>5591</v>
      </c>
      <c r="AK54" s="16">
        <v>5901</v>
      </c>
      <c r="AM54" s="56">
        <v>30114</v>
      </c>
      <c r="AN54" s="56">
        <f t="shared" si="1"/>
        <v>7640</v>
      </c>
    </row>
    <row r="55" spans="1:40" ht="33" customHeight="1">
      <c r="A55" s="61" t="s">
        <v>69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337</v>
      </c>
      <c r="I55" s="16">
        <v>337</v>
      </c>
      <c r="J55" s="16">
        <v>4621</v>
      </c>
      <c r="K55" s="16">
        <v>3831</v>
      </c>
      <c r="L55" s="16">
        <v>790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f t="shared" si="0"/>
        <v>4958</v>
      </c>
      <c r="AC55" s="16">
        <v>0</v>
      </c>
      <c r="AD55" s="16">
        <v>0</v>
      </c>
      <c r="AE55" s="16">
        <v>0</v>
      </c>
      <c r="AF55" s="16">
        <v>1385</v>
      </c>
      <c r="AG55" s="16">
        <v>0</v>
      </c>
      <c r="AH55" s="16">
        <v>3573</v>
      </c>
      <c r="AI55" s="16">
        <v>1418</v>
      </c>
      <c r="AJ55" s="16">
        <v>788</v>
      </c>
      <c r="AK55" s="16">
        <v>788</v>
      </c>
      <c r="AM55" s="56">
        <v>124953</v>
      </c>
      <c r="AN55" s="56">
        <f t="shared" si="1"/>
        <v>-119995</v>
      </c>
    </row>
    <row r="56" spans="1:40" ht="33" customHeight="1">
      <c r="A56" s="61" t="s">
        <v>70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63407</v>
      </c>
      <c r="K56" s="16">
        <v>36705</v>
      </c>
      <c r="L56" s="16">
        <v>0</v>
      </c>
      <c r="M56" s="16">
        <v>0</v>
      </c>
      <c r="N56" s="16">
        <v>530</v>
      </c>
      <c r="O56" s="16">
        <v>0</v>
      </c>
      <c r="P56" s="16">
        <v>0</v>
      </c>
      <c r="Q56" s="16">
        <v>0</v>
      </c>
      <c r="R56" s="16">
        <v>26172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f t="shared" si="0"/>
        <v>63407</v>
      </c>
      <c r="AC56" s="16">
        <v>0</v>
      </c>
      <c r="AD56" s="16">
        <v>0</v>
      </c>
      <c r="AE56" s="16">
        <v>0</v>
      </c>
      <c r="AF56" s="16">
        <v>0</v>
      </c>
      <c r="AG56" s="16">
        <v>1061</v>
      </c>
      <c r="AH56" s="16">
        <v>62346</v>
      </c>
      <c r="AI56" s="16">
        <v>21584</v>
      </c>
      <c r="AJ56" s="16">
        <v>10864</v>
      </c>
      <c r="AK56" s="16">
        <v>10864</v>
      </c>
      <c r="AM56" s="56">
        <v>58629</v>
      </c>
      <c r="AN56" s="56">
        <f t="shared" si="1"/>
        <v>4778</v>
      </c>
    </row>
    <row r="57" spans="1:40" ht="33" customHeight="1">
      <c r="A57" s="55" t="s">
        <v>71</v>
      </c>
      <c r="B57" s="16">
        <v>3431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1339</v>
      </c>
      <c r="I57" s="16">
        <v>1339</v>
      </c>
      <c r="J57" s="16">
        <v>87765</v>
      </c>
      <c r="K57" s="16">
        <v>87765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f t="shared" si="0"/>
        <v>92535</v>
      </c>
      <c r="AC57" s="16">
        <v>0</v>
      </c>
      <c r="AD57" s="16">
        <v>58179</v>
      </c>
      <c r="AE57" s="16">
        <v>0</v>
      </c>
      <c r="AF57" s="16">
        <v>0</v>
      </c>
      <c r="AG57" s="16">
        <v>0</v>
      </c>
      <c r="AH57" s="16">
        <v>34356</v>
      </c>
      <c r="AI57" s="16">
        <v>58803</v>
      </c>
      <c r="AJ57" s="16">
        <v>21557</v>
      </c>
      <c r="AK57" s="16">
        <v>21557</v>
      </c>
      <c r="AM57" s="56">
        <v>91436</v>
      </c>
      <c r="AN57" s="56">
        <f t="shared" si="1"/>
        <v>1099</v>
      </c>
    </row>
    <row r="58" spans="1:40" ht="33" customHeight="1">
      <c r="A58" s="58" t="s">
        <v>72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3804</v>
      </c>
      <c r="K58" s="18">
        <v>3804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f t="shared" si="0"/>
        <v>3804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3804</v>
      </c>
      <c r="AI58" s="18">
        <v>1600</v>
      </c>
      <c r="AJ58" s="18">
        <v>1185</v>
      </c>
      <c r="AK58" s="18">
        <v>1185</v>
      </c>
      <c r="AM58" s="56">
        <v>36856</v>
      </c>
      <c r="AN58" s="56">
        <f t="shared" si="1"/>
        <v>-33052</v>
      </c>
    </row>
    <row r="59" spans="1:40" ht="33" customHeight="1">
      <c r="A59" s="55" t="s">
        <v>73</v>
      </c>
      <c r="B59" s="16">
        <v>10230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1938</v>
      </c>
      <c r="I59" s="16">
        <v>419</v>
      </c>
      <c r="J59" s="16">
        <v>4727</v>
      </c>
      <c r="K59" s="16">
        <v>4727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f t="shared" si="0"/>
        <v>16895</v>
      </c>
      <c r="AC59" s="16">
        <v>0</v>
      </c>
      <c r="AD59" s="16">
        <v>2134</v>
      </c>
      <c r="AE59" s="16">
        <v>0</v>
      </c>
      <c r="AF59" s="16">
        <v>0</v>
      </c>
      <c r="AG59" s="16">
        <v>0</v>
      </c>
      <c r="AH59" s="16">
        <v>14761</v>
      </c>
      <c r="AI59" s="16">
        <v>682</v>
      </c>
      <c r="AJ59" s="16">
        <v>5887</v>
      </c>
      <c r="AK59" s="16">
        <v>5887</v>
      </c>
      <c r="AM59" s="56">
        <v>81572</v>
      </c>
      <c r="AN59" s="56">
        <f t="shared" si="1"/>
        <v>-64677</v>
      </c>
    </row>
    <row r="60" spans="1:40" ht="33" customHeight="1">
      <c r="A60" s="55" t="s">
        <v>74</v>
      </c>
      <c r="B60" s="16">
        <v>0</v>
      </c>
      <c r="C60" s="16">
        <v>0</v>
      </c>
      <c r="D60" s="16">
        <v>175</v>
      </c>
      <c r="E60" s="16">
        <v>0</v>
      </c>
      <c r="F60" s="16">
        <v>0</v>
      </c>
      <c r="G60" s="16">
        <v>0</v>
      </c>
      <c r="H60" s="16">
        <v>16616</v>
      </c>
      <c r="I60" s="16">
        <v>1696</v>
      </c>
      <c r="J60" s="16">
        <v>132072</v>
      </c>
      <c r="K60" s="16">
        <v>9719</v>
      </c>
      <c r="L60" s="16">
        <v>0</v>
      </c>
      <c r="M60" s="16">
        <v>0</v>
      </c>
      <c r="N60" s="16">
        <v>122353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4146</v>
      </c>
      <c r="V60" s="16">
        <v>0</v>
      </c>
      <c r="W60" s="16">
        <v>0</v>
      </c>
      <c r="X60" s="16">
        <v>0</v>
      </c>
      <c r="Y60" s="16">
        <v>0</v>
      </c>
      <c r="Z60" s="16">
        <v>4146</v>
      </c>
      <c r="AA60" s="16">
        <v>1938</v>
      </c>
      <c r="AB60" s="16">
        <f t="shared" si="0"/>
        <v>154947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154947</v>
      </c>
      <c r="AI60" s="16">
        <v>92293</v>
      </c>
      <c r="AJ60" s="16">
        <v>44603</v>
      </c>
      <c r="AK60" s="16">
        <v>44603</v>
      </c>
      <c r="AM60" s="56">
        <v>201863</v>
      </c>
      <c r="AN60" s="56">
        <f t="shared" si="1"/>
        <v>-46916</v>
      </c>
    </row>
    <row r="61" spans="1:40" ht="33" customHeight="1">
      <c r="A61" s="55" t="s">
        <v>75</v>
      </c>
      <c r="B61" s="16">
        <v>0</v>
      </c>
      <c r="C61" s="16">
        <v>0</v>
      </c>
      <c r="D61" s="16">
        <v>138576</v>
      </c>
      <c r="E61" s="16">
        <v>138576</v>
      </c>
      <c r="F61" s="16">
        <v>0</v>
      </c>
      <c r="G61" s="16">
        <v>0</v>
      </c>
      <c r="H61" s="16">
        <v>0</v>
      </c>
      <c r="I61" s="16">
        <v>0</v>
      </c>
      <c r="J61" s="16">
        <v>313068</v>
      </c>
      <c r="K61" s="16">
        <v>3508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309560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f t="shared" si="0"/>
        <v>451644</v>
      </c>
      <c r="AC61" s="16">
        <v>0</v>
      </c>
      <c r="AD61" s="16">
        <v>138576</v>
      </c>
      <c r="AE61" s="16">
        <v>0</v>
      </c>
      <c r="AF61" s="16">
        <v>280500</v>
      </c>
      <c r="AG61" s="16">
        <v>27184</v>
      </c>
      <c r="AH61" s="16">
        <v>5384</v>
      </c>
      <c r="AI61" s="16">
        <v>84520</v>
      </c>
      <c r="AJ61" s="16">
        <v>35404</v>
      </c>
      <c r="AK61" s="16">
        <v>33761</v>
      </c>
      <c r="AM61" s="56">
        <v>46691</v>
      </c>
      <c r="AN61" s="56">
        <f t="shared" si="1"/>
        <v>404953</v>
      </c>
    </row>
    <row r="62" spans="1:40" ht="33" customHeight="1">
      <c r="A62" s="55" t="s">
        <v>76</v>
      </c>
      <c r="B62" s="16">
        <v>372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21806</v>
      </c>
      <c r="K62" s="16">
        <v>19649</v>
      </c>
      <c r="L62" s="16">
        <v>0</v>
      </c>
      <c r="M62" s="16">
        <v>0</v>
      </c>
      <c r="N62" s="16">
        <v>0</v>
      </c>
      <c r="O62" s="16">
        <v>0</v>
      </c>
      <c r="P62" s="16">
        <v>2157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f t="shared" si="0"/>
        <v>22178</v>
      </c>
      <c r="AC62" s="16">
        <v>0</v>
      </c>
      <c r="AD62" s="16">
        <v>185</v>
      </c>
      <c r="AE62" s="16">
        <v>50</v>
      </c>
      <c r="AF62" s="16">
        <v>136</v>
      </c>
      <c r="AG62" s="16">
        <v>0</v>
      </c>
      <c r="AH62" s="16">
        <v>21807</v>
      </c>
      <c r="AI62" s="16">
        <v>10092</v>
      </c>
      <c r="AJ62" s="16">
        <v>5803</v>
      </c>
      <c r="AK62" s="16">
        <v>5803</v>
      </c>
      <c r="AM62" s="56">
        <v>231423</v>
      </c>
      <c r="AN62" s="56">
        <f t="shared" si="1"/>
        <v>-209245</v>
      </c>
    </row>
    <row r="63" spans="1:40" ht="33" customHeight="1">
      <c r="A63" s="58" t="s">
        <v>77</v>
      </c>
      <c r="B63" s="18">
        <v>4816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327</v>
      </c>
      <c r="K63" s="18">
        <v>327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f t="shared" si="0"/>
        <v>5143</v>
      </c>
      <c r="AC63" s="18">
        <v>0</v>
      </c>
      <c r="AD63" s="18">
        <v>0</v>
      </c>
      <c r="AE63" s="18">
        <v>0</v>
      </c>
      <c r="AF63" s="18">
        <v>0</v>
      </c>
      <c r="AG63" s="18">
        <v>4816</v>
      </c>
      <c r="AH63" s="18">
        <v>327</v>
      </c>
      <c r="AI63" s="18">
        <v>38</v>
      </c>
      <c r="AJ63" s="18">
        <v>48567</v>
      </c>
      <c r="AK63" s="18">
        <v>48567</v>
      </c>
      <c r="AM63" s="56">
        <v>20599</v>
      </c>
      <c r="AN63" s="56">
        <f t="shared" si="1"/>
        <v>-15456</v>
      </c>
    </row>
    <row r="64" spans="1:40" ht="33" customHeight="1">
      <c r="A64" s="61" t="s">
        <v>78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8517</v>
      </c>
      <c r="K64" s="16">
        <v>8517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f t="shared" si="0"/>
        <v>8517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8517</v>
      </c>
      <c r="AI64" s="16">
        <v>564</v>
      </c>
      <c r="AJ64" s="16">
        <v>5062</v>
      </c>
      <c r="AK64" s="16">
        <v>5062</v>
      </c>
      <c r="AM64" s="56">
        <v>2279</v>
      </c>
      <c r="AN64" s="56">
        <f t="shared" si="1"/>
        <v>6238</v>
      </c>
    </row>
    <row r="65" spans="1:40" ht="33" customHeight="1" thickBot="1">
      <c r="A65" s="61" t="s">
        <v>88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5500</v>
      </c>
      <c r="K65" s="16">
        <v>5500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f t="shared" si="0"/>
        <v>5500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5500</v>
      </c>
      <c r="AI65" s="16">
        <v>1204</v>
      </c>
      <c r="AJ65" s="16">
        <v>4880</v>
      </c>
      <c r="AK65" s="16">
        <v>4880</v>
      </c>
      <c r="AM65" s="56">
        <v>4523</v>
      </c>
      <c r="AN65" s="56">
        <f t="shared" si="1"/>
        <v>977</v>
      </c>
    </row>
    <row r="66" spans="1:37" ht="33" customHeight="1" thickBot="1" thickTop="1">
      <c r="A66" s="62" t="s">
        <v>79</v>
      </c>
      <c r="B66" s="21">
        <f aca="true" t="shared" si="3" ref="B66:AK66">SUM(B19:B65)</f>
        <v>104480</v>
      </c>
      <c r="C66" s="21">
        <f t="shared" si="3"/>
        <v>23126</v>
      </c>
      <c r="D66" s="21">
        <f t="shared" si="3"/>
        <v>303541</v>
      </c>
      <c r="E66" s="21">
        <f t="shared" si="3"/>
        <v>280985</v>
      </c>
      <c r="F66" s="21">
        <f t="shared" si="3"/>
        <v>36727</v>
      </c>
      <c r="G66" s="21">
        <f t="shared" si="3"/>
        <v>0</v>
      </c>
      <c r="H66" s="21">
        <f t="shared" si="3"/>
        <v>230472</v>
      </c>
      <c r="I66" s="21">
        <f t="shared" si="3"/>
        <v>193115</v>
      </c>
      <c r="J66" s="21">
        <f t="shared" si="3"/>
        <v>1661489</v>
      </c>
      <c r="K66" s="21">
        <f t="shared" si="3"/>
        <v>1064642</v>
      </c>
      <c r="L66" s="21">
        <f t="shared" si="3"/>
        <v>790</v>
      </c>
      <c r="M66" s="21">
        <f t="shared" si="3"/>
        <v>0</v>
      </c>
      <c r="N66" s="21">
        <f t="shared" si="3"/>
        <v>149047</v>
      </c>
      <c r="O66" s="21">
        <f t="shared" si="3"/>
        <v>0</v>
      </c>
      <c r="P66" s="21">
        <f t="shared" si="3"/>
        <v>26519</v>
      </c>
      <c r="Q66" s="21">
        <f t="shared" si="3"/>
        <v>77560</v>
      </c>
      <c r="R66" s="21">
        <f t="shared" si="3"/>
        <v>33371</v>
      </c>
      <c r="S66" s="21">
        <f t="shared" si="3"/>
        <v>0</v>
      </c>
      <c r="T66" s="21">
        <f t="shared" si="3"/>
        <v>309560</v>
      </c>
      <c r="U66" s="21">
        <f t="shared" si="3"/>
        <v>104360</v>
      </c>
      <c r="V66" s="21">
        <f t="shared" si="3"/>
        <v>33318</v>
      </c>
      <c r="W66" s="21">
        <f t="shared" si="3"/>
        <v>30279</v>
      </c>
      <c r="X66" s="21">
        <f t="shared" si="3"/>
        <v>14750</v>
      </c>
      <c r="Y66" s="21">
        <f t="shared" si="3"/>
        <v>6599</v>
      </c>
      <c r="Z66" s="21">
        <f t="shared" si="3"/>
        <v>19414</v>
      </c>
      <c r="AA66" s="21">
        <f t="shared" si="3"/>
        <v>478879</v>
      </c>
      <c r="AB66" s="21">
        <f>SUM(AB19:AB65)</f>
        <v>2919948</v>
      </c>
      <c r="AC66" s="21">
        <f t="shared" si="3"/>
        <v>55663</v>
      </c>
      <c r="AD66" s="21">
        <f t="shared" si="3"/>
        <v>205997</v>
      </c>
      <c r="AE66" s="21">
        <f t="shared" si="3"/>
        <v>27697</v>
      </c>
      <c r="AF66" s="21">
        <f t="shared" si="3"/>
        <v>541583</v>
      </c>
      <c r="AG66" s="21">
        <f t="shared" si="3"/>
        <v>370745</v>
      </c>
      <c r="AH66" s="21">
        <f t="shared" si="3"/>
        <v>1718263</v>
      </c>
      <c r="AI66" s="21">
        <f t="shared" si="3"/>
        <v>748696</v>
      </c>
      <c r="AJ66" s="21">
        <f t="shared" si="3"/>
        <v>608987</v>
      </c>
      <c r="AK66" s="21">
        <f t="shared" si="3"/>
        <v>681504</v>
      </c>
    </row>
    <row r="67" spans="1:37" ht="33" customHeight="1" thickTop="1">
      <c r="A67" s="63" t="s">
        <v>80</v>
      </c>
      <c r="B67" s="22">
        <f aca="true" t="shared" si="4" ref="B67:AK67">SUM(B66,B18)</f>
        <v>2874994</v>
      </c>
      <c r="C67" s="22">
        <f t="shared" si="4"/>
        <v>2207548</v>
      </c>
      <c r="D67" s="22">
        <f t="shared" si="4"/>
        <v>1102113</v>
      </c>
      <c r="E67" s="22">
        <f t="shared" si="4"/>
        <v>929864</v>
      </c>
      <c r="F67" s="22">
        <f t="shared" si="4"/>
        <v>156438</v>
      </c>
      <c r="G67" s="22">
        <f t="shared" si="4"/>
        <v>0</v>
      </c>
      <c r="H67" s="22">
        <f t="shared" si="4"/>
        <v>370493</v>
      </c>
      <c r="I67" s="22">
        <f t="shared" si="4"/>
        <v>283473</v>
      </c>
      <c r="J67" s="22">
        <f t="shared" si="4"/>
        <v>9707175</v>
      </c>
      <c r="K67" s="22">
        <f t="shared" si="4"/>
        <v>4194046</v>
      </c>
      <c r="L67" s="22">
        <f t="shared" si="4"/>
        <v>51103</v>
      </c>
      <c r="M67" s="22">
        <f t="shared" si="4"/>
        <v>0</v>
      </c>
      <c r="N67" s="22">
        <f t="shared" si="4"/>
        <v>2935932</v>
      </c>
      <c r="O67" s="22">
        <f t="shared" si="4"/>
        <v>0</v>
      </c>
      <c r="P67" s="22">
        <f t="shared" si="4"/>
        <v>1987536</v>
      </c>
      <c r="Q67" s="22">
        <f t="shared" si="4"/>
        <v>81173</v>
      </c>
      <c r="R67" s="22">
        <f t="shared" si="4"/>
        <v>137052</v>
      </c>
      <c r="S67" s="22">
        <f t="shared" si="4"/>
        <v>0</v>
      </c>
      <c r="T67" s="22">
        <f t="shared" si="4"/>
        <v>320329</v>
      </c>
      <c r="U67" s="22">
        <f t="shared" si="4"/>
        <v>1695900</v>
      </c>
      <c r="V67" s="22">
        <f t="shared" si="4"/>
        <v>354261</v>
      </c>
      <c r="W67" s="22">
        <f t="shared" si="4"/>
        <v>156944</v>
      </c>
      <c r="X67" s="22">
        <f t="shared" si="4"/>
        <v>482006</v>
      </c>
      <c r="Y67" s="22">
        <f t="shared" si="4"/>
        <v>680187</v>
      </c>
      <c r="Z67" s="22">
        <f t="shared" si="4"/>
        <v>22502</v>
      </c>
      <c r="AA67" s="22">
        <f t="shared" si="4"/>
        <v>1287785</v>
      </c>
      <c r="AB67" s="22">
        <f t="shared" si="4"/>
        <v>17194898</v>
      </c>
      <c r="AC67" s="22">
        <f t="shared" si="4"/>
        <v>1975290</v>
      </c>
      <c r="AD67" s="22">
        <f t="shared" si="4"/>
        <v>256257</v>
      </c>
      <c r="AE67" s="22">
        <f t="shared" si="4"/>
        <v>33584</v>
      </c>
      <c r="AF67" s="22">
        <f t="shared" si="4"/>
        <v>4791840</v>
      </c>
      <c r="AG67" s="22">
        <f t="shared" si="4"/>
        <v>3124713</v>
      </c>
      <c r="AH67" s="22">
        <f t="shared" si="4"/>
        <v>7013214</v>
      </c>
      <c r="AI67" s="22">
        <f t="shared" si="4"/>
        <v>5669568</v>
      </c>
      <c r="AJ67" s="22">
        <f t="shared" si="4"/>
        <v>1452114</v>
      </c>
      <c r="AK67" s="64">
        <f t="shared" si="4"/>
        <v>1589738</v>
      </c>
    </row>
    <row r="68" spans="1:37" s="66" customFormat="1" ht="32.25" customHeight="1" hidden="1">
      <c r="A68" s="65" t="s">
        <v>109</v>
      </c>
      <c r="B68" s="65">
        <v>73</v>
      </c>
      <c r="C68" s="65">
        <v>73</v>
      </c>
      <c r="D68" s="65">
        <v>73</v>
      </c>
      <c r="E68" s="65">
        <v>73</v>
      </c>
      <c r="F68" s="65">
        <v>73</v>
      </c>
      <c r="G68" s="65">
        <v>73</v>
      </c>
      <c r="H68" s="65">
        <v>73</v>
      </c>
      <c r="I68" s="65">
        <v>73</v>
      </c>
      <c r="J68" s="65">
        <v>73</v>
      </c>
      <c r="K68" s="65">
        <v>73</v>
      </c>
      <c r="L68" s="65">
        <v>73</v>
      </c>
      <c r="M68" s="65">
        <v>73</v>
      </c>
      <c r="N68" s="65">
        <v>73</v>
      </c>
      <c r="O68" s="65">
        <v>73</v>
      </c>
      <c r="P68" s="65">
        <v>73</v>
      </c>
      <c r="Q68" s="65">
        <v>73</v>
      </c>
      <c r="R68" s="65">
        <v>73</v>
      </c>
      <c r="S68" s="65">
        <v>73</v>
      </c>
      <c r="T68" s="65">
        <v>73</v>
      </c>
      <c r="U68" s="65">
        <v>73</v>
      </c>
      <c r="V68" s="65">
        <v>73</v>
      </c>
      <c r="W68" s="65">
        <v>73</v>
      </c>
      <c r="X68" s="65">
        <v>73</v>
      </c>
      <c r="Y68" s="65">
        <v>73</v>
      </c>
      <c r="Z68" s="65">
        <v>73</v>
      </c>
      <c r="AA68" s="65">
        <v>73</v>
      </c>
      <c r="AB68" s="65">
        <v>73</v>
      </c>
      <c r="AC68" s="65">
        <v>73</v>
      </c>
      <c r="AD68" s="65">
        <v>73</v>
      </c>
      <c r="AE68" s="65">
        <v>73</v>
      </c>
      <c r="AF68" s="65">
        <v>73</v>
      </c>
      <c r="AG68" s="65">
        <v>73</v>
      </c>
      <c r="AH68" s="65">
        <v>73</v>
      </c>
      <c r="AI68" s="65">
        <v>73</v>
      </c>
      <c r="AJ68" s="65">
        <v>73</v>
      </c>
      <c r="AK68" s="65">
        <v>73</v>
      </c>
    </row>
    <row r="69" spans="1:37" s="66" customFormat="1" ht="32.25" customHeight="1" hidden="1">
      <c r="A69" s="66" t="s">
        <v>110</v>
      </c>
      <c r="B69" s="66">
        <v>1</v>
      </c>
      <c r="C69" s="66">
        <v>2</v>
      </c>
      <c r="D69" s="66">
        <v>3</v>
      </c>
      <c r="E69" s="66">
        <v>4</v>
      </c>
      <c r="F69" s="66">
        <v>6</v>
      </c>
      <c r="G69" s="66">
        <v>7</v>
      </c>
      <c r="H69" s="66">
        <v>9</v>
      </c>
      <c r="I69" s="66">
        <v>10</v>
      </c>
      <c r="J69" s="66">
        <v>13</v>
      </c>
      <c r="K69" s="66">
        <v>14</v>
      </c>
      <c r="L69" s="66">
        <v>15</v>
      </c>
      <c r="M69" s="66">
        <v>16</v>
      </c>
      <c r="N69" s="66">
        <v>18</v>
      </c>
      <c r="O69" s="66">
        <v>19</v>
      </c>
      <c r="P69" s="66">
        <v>20</v>
      </c>
      <c r="Q69" s="66">
        <v>21</v>
      </c>
      <c r="R69" s="66">
        <v>22</v>
      </c>
      <c r="S69" s="66">
        <v>23</v>
      </c>
      <c r="T69" s="66">
        <v>24</v>
      </c>
      <c r="U69" s="66">
        <v>25</v>
      </c>
      <c r="V69" s="66">
        <v>26</v>
      </c>
      <c r="W69" s="66">
        <v>27</v>
      </c>
      <c r="X69" s="66">
        <v>30</v>
      </c>
      <c r="Y69" s="66">
        <v>31</v>
      </c>
      <c r="Z69" s="66">
        <v>32</v>
      </c>
      <c r="AA69" s="66">
        <v>33</v>
      </c>
      <c r="AB69" s="66">
        <v>34</v>
      </c>
      <c r="AC69" s="66">
        <v>34</v>
      </c>
      <c r="AD69" s="66">
        <v>34</v>
      </c>
      <c r="AE69" s="66">
        <v>34</v>
      </c>
      <c r="AF69" s="66">
        <v>34</v>
      </c>
      <c r="AG69" s="66">
        <v>34</v>
      </c>
      <c r="AH69" s="66">
        <v>34</v>
      </c>
      <c r="AI69" s="66">
        <v>34</v>
      </c>
      <c r="AJ69" s="66">
        <v>34</v>
      </c>
      <c r="AK69" s="66">
        <v>34</v>
      </c>
    </row>
    <row r="70" spans="1:37" s="66" customFormat="1" ht="32.25" customHeight="1" hidden="1">
      <c r="A70" s="66" t="s">
        <v>111</v>
      </c>
      <c r="B70" s="66">
        <v>1</v>
      </c>
      <c r="C70" s="66">
        <v>1</v>
      </c>
      <c r="D70" s="66">
        <v>1</v>
      </c>
      <c r="E70" s="66">
        <v>1</v>
      </c>
      <c r="F70" s="66">
        <v>1</v>
      </c>
      <c r="G70" s="66">
        <v>1</v>
      </c>
      <c r="H70" s="66">
        <v>1</v>
      </c>
      <c r="I70" s="66">
        <v>1</v>
      </c>
      <c r="J70" s="66">
        <v>1</v>
      </c>
      <c r="K70" s="66">
        <v>1</v>
      </c>
      <c r="L70" s="66">
        <v>1</v>
      </c>
      <c r="M70" s="66">
        <v>1</v>
      </c>
      <c r="N70" s="66">
        <v>1</v>
      </c>
      <c r="O70" s="66">
        <v>1</v>
      </c>
      <c r="P70" s="66">
        <v>1</v>
      </c>
      <c r="Q70" s="66">
        <v>1</v>
      </c>
      <c r="R70" s="66">
        <v>1</v>
      </c>
      <c r="S70" s="66">
        <v>1</v>
      </c>
      <c r="T70" s="66">
        <v>1</v>
      </c>
      <c r="U70" s="66">
        <v>1</v>
      </c>
      <c r="V70" s="66">
        <v>1</v>
      </c>
      <c r="W70" s="66">
        <v>1</v>
      </c>
      <c r="X70" s="66">
        <v>1</v>
      </c>
      <c r="Y70" s="66">
        <v>1</v>
      </c>
      <c r="Z70" s="66">
        <v>1</v>
      </c>
      <c r="AA70" s="66">
        <v>1</v>
      </c>
      <c r="AB70" s="66">
        <v>1</v>
      </c>
      <c r="AC70" s="66">
        <v>2</v>
      </c>
      <c r="AD70" s="66">
        <v>3</v>
      </c>
      <c r="AE70" s="66">
        <v>4</v>
      </c>
      <c r="AF70" s="66">
        <v>5</v>
      </c>
      <c r="AG70" s="66">
        <v>6</v>
      </c>
      <c r="AH70" s="66">
        <v>7</v>
      </c>
      <c r="AI70" s="66">
        <v>8</v>
      </c>
      <c r="AJ70" s="66">
        <v>9</v>
      </c>
      <c r="AK70" s="66">
        <v>10</v>
      </c>
    </row>
  </sheetData>
  <mergeCells count="6">
    <mergeCell ref="Q3:Q4"/>
    <mergeCell ref="H1:I1"/>
    <mergeCell ref="N3:N4"/>
    <mergeCell ref="O3:O4"/>
    <mergeCell ref="P3:P4"/>
    <mergeCell ref="O2:P2"/>
  </mergeCells>
  <printOptions/>
  <pageMargins left="0.7086614173228347" right="0.7086614173228347" top="0.7874015748031497" bottom="0.3937007874015748" header="0.5905511811023623" footer="0.31496062992125984"/>
  <pageSetup firstPageNumber="161" useFirstPageNumber="1" fitToHeight="10" horizontalDpi="600" verticalDpi="600" orientation="portrait" paperSize="9" scale="35" r:id="rId1"/>
  <headerFooter alignWithMargins="0">
    <oddHeader>&amp;L&amp;24　　第１４表　用地取得費の状況</oddHeader>
    <oddFooter>&amp;C&amp;30&amp;P</oddFooter>
  </headerFooter>
  <colBreaks count="3" manualBreakCount="3">
    <brk id="11" max="96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2009-03-10T01:54:58Z</cp:lastPrinted>
  <dcterms:modified xsi:type="dcterms:W3CDTF">2009-04-30T23:47:01Z</dcterms:modified>
  <cp:category/>
  <cp:version/>
  <cp:contentType/>
  <cp:contentStatus/>
</cp:coreProperties>
</file>