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506" windowWidth="15480" windowHeight="4440" activeTab="0"/>
  </bookViews>
  <sheets>
    <sheet name="第１５表投資及び出資金の状況" sheetId="1" r:id="rId1"/>
  </sheets>
  <definedNames>
    <definedName name="_xlnm.Print_Area" localSheetId="0">'第１５表投資及び出資金の状況'!$A$1:$M$67</definedName>
    <definedName name="_xlnm.Print_Titles" localSheetId="0">'第１５表投資及び出資金の状況'!$A:$A</definedName>
  </definedNames>
  <calcPr fullCalcOnLoad="1"/>
</workbook>
</file>

<file path=xl/sharedStrings.xml><?xml version="1.0" encoding="utf-8"?>
<sst xmlns="http://schemas.openxmlformats.org/spreadsheetml/2006/main" count="88" uniqueCount="87">
  <si>
    <t>市町村名</t>
  </si>
  <si>
    <t>回収元金合計</t>
  </si>
  <si>
    <t>調整額</t>
  </si>
  <si>
    <t>(a)</t>
  </si>
  <si>
    <t>(c)</t>
  </si>
  <si>
    <t>(d)</t>
  </si>
  <si>
    <t>(a)+(b)-(c)+(d)</t>
  </si>
  <si>
    <t>１商工関係</t>
  </si>
  <si>
    <t>３住宅関係</t>
  </si>
  <si>
    <t>５開発関係</t>
  </si>
  <si>
    <t>６電力関係</t>
  </si>
  <si>
    <t>７その他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</si>
  <si>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</si>
  <si>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</si>
  <si>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</si>
  <si>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</si>
  <si>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</si>
  <si>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</si>
  <si>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</si>
  <si>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</si>
  <si>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</si>
  <si>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</si>
  <si>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</si>
  <si>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</si>
  <si>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</si>
  <si>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</si>
  <si>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</si>
  <si>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</si>
  <si>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</si>
  <si>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</si>
  <si>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</si>
  <si>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</si>
  <si>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</si>
  <si>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</si>
  <si>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</si>
  <si>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</si>
  <si>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</si>
  <si>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</si>
  <si>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</si>
  <si>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</si>
  <si>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</si>
  <si>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</si>
  <si>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</si>
  <si>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</si>
  <si>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</si>
  <si>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</si>
  <si>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</si>
  <si>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</si>
  <si>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</si>
  <si>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</si>
  <si>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</si>
  <si>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</si>
  <si>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</si>
  <si>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</si>
  <si>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</si>
  <si>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</si>
  <si>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</si>
  <si>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</si>
  <si>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</si>
  <si>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</si>
  <si>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</si>
  <si>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</si>
  <si>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</si>
  <si>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</si>
  <si>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</si>
  <si>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</si>
  <si>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</si>
  <si>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末残高</t>
  </si>
  <si>
    <t>田村市</t>
  </si>
  <si>
    <t>飯舘村</t>
  </si>
  <si>
    <t>市計</t>
  </si>
  <si>
    <t>２農林水産</t>
  </si>
  <si>
    <t>４観光・交通</t>
  </si>
  <si>
    <t xml:space="preserve">    業関係</t>
  </si>
  <si>
    <t xml:space="preserve">    関係</t>
  </si>
  <si>
    <t>(b)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</si>
  <si>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</si>
  <si>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</si>
  <si>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</si>
  <si>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</si>
  <si>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</si>
  <si>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</si>
  <si>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</si>
  <si>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</si>
  <si>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平成19年度</t>
  </si>
  <si>
    <t>平成18年度</t>
  </si>
  <si>
    <t xml:space="preserve">  平成19年度歳出決算額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</si>
</sst>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0" borderId="0" xfId="0" applyAlignment="1">
      <alignment/>
    </xf>
    <xf numFmtId="3" fontId="7" fillId="0" borderId="1" xfId="0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/>
    </xf>
    <xf numFmtId="177" fontId="5" fillId="0" borderId="4" xfId="0" applyNumberFormat="1" applyFont="1" applyFill="1" applyBorder="1" applyAlignment="1">
      <alignment/>
    </xf>
    <xf numFmtId="177" fontId="5" fillId="0" borderId="5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/>
    </xf>
    <xf numFmtId="177" fontId="5" fillId="0" borderId="7" xfId="0" applyNumberFormat="1" applyFont="1" applyFill="1" applyBorder="1" applyAlignment="1">
      <alignment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5" fillId="0" borderId="9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/>
    </xf>
    <xf numFmtId="3" fontId="7" fillId="0" borderId="13" xfId="0" applyNumberFormat="1" applyFont="1" applyFill="1" applyAlignment="1">
      <alignment horizontal="left"/>
    </xf>
    <xf numFmtId="3" fontId="7" fillId="0" borderId="14" xfId="0" applyNumberFormat="1" applyFont="1" applyFill="1" applyAlignment="1">
      <alignment horizontal="center" wrapText="1"/>
    </xf>
    <xf numFmtId="3" fontId="7" fillId="0" borderId="13" xfId="0" applyNumberFormat="1" applyFont="1" applyFill="1" applyAlignment="1">
      <alignment horizontal="center" wrapText="1"/>
    </xf>
    <xf numFmtId="3" fontId="7" fillId="0" borderId="2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Alignment="1">
      <alignment horizontal="center" vertical="center" wrapText="1"/>
    </xf>
    <xf numFmtId="3" fontId="7" fillId="0" borderId="15" xfId="0" applyFont="1" applyFill="1" applyAlignment="1">
      <alignment horizontal="center" vertical="center" wrapText="1"/>
    </xf>
    <xf numFmtId="3" fontId="7" fillId="0" borderId="15" xfId="0" applyFont="1" applyFill="1" applyAlignment="1">
      <alignment horizontal="center" vertical="top" wrapText="1"/>
    </xf>
    <xf numFmtId="3" fontId="7" fillId="0" borderId="15" xfId="0" applyFont="1" applyFill="1" applyAlignment="1">
      <alignment vertical="top" wrapText="1"/>
    </xf>
    <xf numFmtId="3" fontId="4" fillId="0" borderId="0" xfId="0" applyFont="1" applyFill="1" applyAlignment="1">
      <alignment/>
    </xf>
    <xf numFmtId="177" fontId="5" fillId="0" borderId="7" xfId="0" applyNumberFormat="1" applyFont="1" applyFill="1" applyBorder="1" applyAlignment="1">
      <alignment horizontal="center" vertical="center"/>
    </xf>
    <xf numFmtId="177" fontId="5" fillId="0" borderId="8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6" xfId="0" applyFont="1" applyFill="1" applyBorder="1" applyAlignment="1">
      <alignment horizontal="center" vertical="center" wrapText="1"/>
    </xf>
    <xf numFmtId="3" fontId="5" fillId="0" borderId="14" xfId="0" applyFont="1" applyFill="1" applyAlignment="1">
      <alignment/>
    </xf>
    <xf numFmtId="3" fontId="5" fillId="0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showOutlineSymbols="0" view="pageBreakPreview" zoomScale="50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" sqref="O1:P16384"/>
    </sheetView>
  </sheetViews>
  <sheetFormatPr defaultColWidth="24.75390625" defaultRowHeight="14.25"/>
  <cols>
    <col min="1" max="1" width="20.625" style="12" customWidth="1"/>
    <col min="2" max="3" width="18.375" style="12" customWidth="1"/>
    <col min="4" max="10" width="15.625" style="12" customWidth="1"/>
    <col min="11" max="11" width="18.375" style="12" customWidth="1"/>
    <col min="12" max="12" width="19.125" style="12" customWidth="1"/>
    <col min="13" max="13" width="18.375" style="12" customWidth="1"/>
    <col min="14" max="14" width="10.50390625" style="12" customWidth="1"/>
    <col min="15" max="15" width="17.00390625" style="12" hidden="1" customWidth="1"/>
    <col min="16" max="16" width="16.875" style="12" hidden="1" customWidth="1"/>
    <col min="17" max="16384" width="24.75390625" style="12" customWidth="1"/>
  </cols>
  <sheetData>
    <row r="1" spans="1:13" ht="35.25" customHeight="1">
      <c r="A1" s="31" t="s">
        <v>0</v>
      </c>
      <c r="B1" s="19" t="s">
        <v>85</v>
      </c>
      <c r="C1" s="20" t="s">
        <v>86</v>
      </c>
      <c r="D1" s="21"/>
      <c r="E1" s="21"/>
      <c r="F1" s="21"/>
      <c r="G1" s="21"/>
      <c r="H1" s="21"/>
      <c r="I1" s="21"/>
      <c r="J1" s="21"/>
      <c r="K1" s="1" t="s">
        <v>1</v>
      </c>
      <c r="L1" s="22" t="s">
        <v>2</v>
      </c>
      <c r="M1" s="1" t="s">
        <v>84</v>
      </c>
    </row>
    <row r="2" spans="1:13" ht="36" customHeight="1">
      <c r="A2" s="32"/>
      <c r="B2" s="23" t="s">
        <v>67</v>
      </c>
      <c r="C2" s="24"/>
      <c r="D2" s="19" t="s">
        <v>7</v>
      </c>
      <c r="E2" s="19" t="s">
        <v>71</v>
      </c>
      <c r="F2" s="19" t="s">
        <v>8</v>
      </c>
      <c r="G2" s="19" t="s">
        <v>72</v>
      </c>
      <c r="H2" s="19" t="s">
        <v>9</v>
      </c>
      <c r="I2" s="19" t="s">
        <v>10</v>
      </c>
      <c r="J2" s="19" t="s">
        <v>11</v>
      </c>
      <c r="K2" s="3"/>
      <c r="L2" s="24"/>
      <c r="M2" s="2" t="s">
        <v>67</v>
      </c>
    </row>
    <row r="3" spans="1:13" ht="21">
      <c r="A3" s="32"/>
      <c r="B3" s="24" t="s">
        <v>3</v>
      </c>
      <c r="C3" s="25" t="s">
        <v>75</v>
      </c>
      <c r="D3" s="26"/>
      <c r="E3" s="27" t="s">
        <v>73</v>
      </c>
      <c r="F3" s="26"/>
      <c r="G3" s="27" t="s">
        <v>74</v>
      </c>
      <c r="H3" s="26"/>
      <c r="I3" s="26"/>
      <c r="J3" s="26"/>
      <c r="K3" s="3" t="s">
        <v>4</v>
      </c>
      <c r="L3" s="24" t="s">
        <v>5</v>
      </c>
      <c r="M3" s="3" t="s">
        <v>6</v>
      </c>
    </row>
    <row r="4" spans="1:13" ht="17.25" customHeight="1">
      <c r="A4" s="33"/>
      <c r="B4" s="25"/>
      <c r="C4" s="24"/>
      <c r="D4" s="26"/>
      <c r="E4" s="27"/>
      <c r="F4" s="26"/>
      <c r="G4" s="27"/>
      <c r="H4" s="26"/>
      <c r="I4" s="26"/>
      <c r="J4" s="26"/>
      <c r="K4" s="4"/>
      <c r="L4" s="25"/>
      <c r="M4" s="4"/>
    </row>
    <row r="5" spans="1:16" ht="32.25" customHeight="1">
      <c r="A5" s="13" t="s">
        <v>12</v>
      </c>
      <c r="B5" s="5">
        <v>28994013</v>
      </c>
      <c r="C5" s="5">
        <v>100</v>
      </c>
      <c r="D5" s="5">
        <v>0</v>
      </c>
      <c r="E5" s="5">
        <v>100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f>B5+C5-K5+L5</f>
        <v>28994113</v>
      </c>
      <c r="O5" s="28">
        <v>28994013</v>
      </c>
      <c r="P5" s="28">
        <f>M5-O5</f>
        <v>100</v>
      </c>
    </row>
    <row r="6" spans="1:16" ht="32.25" customHeight="1">
      <c r="A6" s="13" t="s">
        <v>13</v>
      </c>
      <c r="B6" s="6">
        <v>3980772</v>
      </c>
      <c r="C6" s="6">
        <v>66574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66574</v>
      </c>
      <c r="K6" s="6">
        <v>0</v>
      </c>
      <c r="L6" s="6">
        <v>0</v>
      </c>
      <c r="M6" s="6">
        <f aca="true" t="shared" si="0" ref="M6:M65">B6+C6-K6+L6</f>
        <v>4047346</v>
      </c>
      <c r="O6" s="28">
        <v>3980772</v>
      </c>
      <c r="P6" s="28">
        <f aca="true" t="shared" si="1" ref="P6:P65">M6-O6</f>
        <v>66574</v>
      </c>
    </row>
    <row r="7" spans="1:16" ht="32.25" customHeight="1">
      <c r="A7" s="13" t="s">
        <v>14</v>
      </c>
      <c r="B7" s="6">
        <v>13244919</v>
      </c>
      <c r="C7" s="6">
        <v>261105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261105</v>
      </c>
      <c r="K7" s="6">
        <v>0</v>
      </c>
      <c r="L7" s="6">
        <v>0</v>
      </c>
      <c r="M7" s="6">
        <f t="shared" si="0"/>
        <v>13506024</v>
      </c>
      <c r="O7" s="28">
        <v>13244919</v>
      </c>
      <c r="P7" s="28">
        <f t="shared" si="1"/>
        <v>261105</v>
      </c>
    </row>
    <row r="8" spans="1:16" ht="32.25" customHeight="1">
      <c r="A8" s="13" t="s">
        <v>15</v>
      </c>
      <c r="B8" s="6">
        <v>14690639</v>
      </c>
      <c r="C8" s="6">
        <v>808935</v>
      </c>
      <c r="D8" s="6">
        <v>0</v>
      </c>
      <c r="E8" s="6">
        <v>5817</v>
      </c>
      <c r="F8" s="6">
        <v>0</v>
      </c>
      <c r="G8" s="6">
        <v>0</v>
      </c>
      <c r="H8" s="6">
        <v>0</v>
      </c>
      <c r="I8" s="6">
        <v>0</v>
      </c>
      <c r="J8" s="6">
        <v>803118</v>
      </c>
      <c r="K8" s="6">
        <v>0</v>
      </c>
      <c r="L8" s="6">
        <v>0</v>
      </c>
      <c r="M8" s="6">
        <f t="shared" si="0"/>
        <v>15499574</v>
      </c>
      <c r="O8" s="28">
        <v>14690639</v>
      </c>
      <c r="P8" s="28">
        <f t="shared" si="1"/>
        <v>808935</v>
      </c>
    </row>
    <row r="9" spans="1:16" ht="32.25" customHeight="1">
      <c r="A9" s="13" t="s">
        <v>16</v>
      </c>
      <c r="B9" s="6">
        <v>3375345</v>
      </c>
      <c r="C9" s="6">
        <v>1229</v>
      </c>
      <c r="D9" s="6">
        <v>0</v>
      </c>
      <c r="E9" s="6">
        <v>0</v>
      </c>
      <c r="F9" s="6">
        <v>0</v>
      </c>
      <c r="G9" s="6">
        <v>0</v>
      </c>
      <c r="H9" s="6">
        <v>1229</v>
      </c>
      <c r="I9" s="6">
        <v>0</v>
      </c>
      <c r="J9" s="6">
        <v>0</v>
      </c>
      <c r="K9" s="6">
        <v>20149</v>
      </c>
      <c r="L9" s="6">
        <v>-1512</v>
      </c>
      <c r="M9" s="6">
        <f t="shared" si="0"/>
        <v>3354913</v>
      </c>
      <c r="O9" s="28">
        <v>3375345</v>
      </c>
      <c r="P9" s="28">
        <f t="shared" si="1"/>
        <v>-20432</v>
      </c>
    </row>
    <row r="10" spans="1:16" ht="32.25" customHeight="1">
      <c r="A10" s="14" t="s">
        <v>17</v>
      </c>
      <c r="B10" s="7">
        <v>5562678</v>
      </c>
      <c r="C10" s="7">
        <v>103545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103545</v>
      </c>
      <c r="K10" s="7">
        <v>0</v>
      </c>
      <c r="L10" s="7">
        <v>7050</v>
      </c>
      <c r="M10" s="7">
        <f t="shared" si="0"/>
        <v>5673273</v>
      </c>
      <c r="O10" s="28">
        <v>5562678</v>
      </c>
      <c r="P10" s="28">
        <f t="shared" si="1"/>
        <v>110595</v>
      </c>
    </row>
    <row r="11" spans="1:16" ht="32.25" customHeight="1">
      <c r="A11" s="13" t="s">
        <v>18</v>
      </c>
      <c r="B11" s="6">
        <v>5388647</v>
      </c>
      <c r="C11" s="6">
        <v>97150</v>
      </c>
      <c r="D11" s="6">
        <v>0</v>
      </c>
      <c r="E11" s="6">
        <v>0</v>
      </c>
      <c r="F11" s="6">
        <v>0</v>
      </c>
      <c r="G11" s="6">
        <v>0</v>
      </c>
      <c r="H11" s="6">
        <v>1210</v>
      </c>
      <c r="I11" s="6">
        <v>0</v>
      </c>
      <c r="J11" s="6">
        <v>95940</v>
      </c>
      <c r="K11" s="6">
        <v>0</v>
      </c>
      <c r="L11" s="6">
        <v>-292543</v>
      </c>
      <c r="M11" s="6">
        <f t="shared" si="0"/>
        <v>5193254</v>
      </c>
      <c r="O11" s="28">
        <v>5388647</v>
      </c>
      <c r="P11" s="28">
        <f t="shared" si="1"/>
        <v>-195393</v>
      </c>
    </row>
    <row r="12" spans="1:16" ht="32.25" customHeight="1">
      <c r="A12" s="13" t="s">
        <v>19</v>
      </c>
      <c r="B12" s="6">
        <v>5665727</v>
      </c>
      <c r="C12" s="6">
        <v>72925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72925</v>
      </c>
      <c r="K12" s="6">
        <v>0</v>
      </c>
      <c r="L12" s="6">
        <v>0</v>
      </c>
      <c r="M12" s="6">
        <f t="shared" si="0"/>
        <v>5738652</v>
      </c>
      <c r="O12" s="28">
        <v>5665727</v>
      </c>
      <c r="P12" s="28">
        <f t="shared" si="1"/>
        <v>72925</v>
      </c>
    </row>
    <row r="13" spans="1:16" ht="32.25" customHeight="1">
      <c r="A13" s="13" t="s">
        <v>20</v>
      </c>
      <c r="B13" s="6">
        <v>3971482</v>
      </c>
      <c r="C13" s="6">
        <v>56645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56645</v>
      </c>
      <c r="K13" s="6">
        <v>0</v>
      </c>
      <c r="L13" s="6">
        <v>-57</v>
      </c>
      <c r="M13" s="6">
        <f t="shared" si="0"/>
        <v>4028070</v>
      </c>
      <c r="O13" s="28">
        <v>3971482</v>
      </c>
      <c r="P13" s="28">
        <f t="shared" si="1"/>
        <v>56588</v>
      </c>
    </row>
    <row r="14" spans="1:16" ht="32.25" customHeight="1">
      <c r="A14" s="15" t="s">
        <v>68</v>
      </c>
      <c r="B14" s="8">
        <v>435617</v>
      </c>
      <c r="C14" s="8">
        <v>6916</v>
      </c>
      <c r="D14" s="8">
        <v>0</v>
      </c>
      <c r="E14" s="8">
        <v>0</v>
      </c>
      <c r="F14" s="8">
        <v>0</v>
      </c>
      <c r="G14" s="8">
        <v>400</v>
      </c>
      <c r="H14" s="8">
        <v>0</v>
      </c>
      <c r="I14" s="8">
        <v>0</v>
      </c>
      <c r="J14" s="8">
        <v>6516</v>
      </c>
      <c r="K14" s="8">
        <v>0</v>
      </c>
      <c r="L14" s="8">
        <v>0</v>
      </c>
      <c r="M14" s="8">
        <f t="shared" si="0"/>
        <v>442533</v>
      </c>
      <c r="O14" s="28">
        <v>435617</v>
      </c>
      <c r="P14" s="28">
        <f t="shared" si="1"/>
        <v>6916</v>
      </c>
    </row>
    <row r="15" spans="1:16" ht="32.25" customHeight="1">
      <c r="A15" s="13" t="s">
        <v>76</v>
      </c>
      <c r="B15" s="6">
        <v>2178415</v>
      </c>
      <c r="C15" s="6">
        <v>202082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202082</v>
      </c>
      <c r="K15" s="6">
        <v>0</v>
      </c>
      <c r="L15" s="6">
        <v>-2900</v>
      </c>
      <c r="M15" s="6">
        <f t="shared" si="0"/>
        <v>2377597</v>
      </c>
      <c r="O15" s="28">
        <v>2178415</v>
      </c>
      <c r="P15" s="28">
        <f t="shared" si="1"/>
        <v>199182</v>
      </c>
    </row>
    <row r="16" spans="1:16" ht="32.25" customHeight="1">
      <c r="A16" s="13" t="s">
        <v>77</v>
      </c>
      <c r="B16" s="6">
        <v>9841705</v>
      </c>
      <c r="C16" s="6">
        <v>55965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55965</v>
      </c>
      <c r="K16" s="6">
        <v>0</v>
      </c>
      <c r="L16" s="6">
        <v>0</v>
      </c>
      <c r="M16" s="6">
        <f>B16+C16-K16+L16</f>
        <v>9897670</v>
      </c>
      <c r="O16" s="28">
        <v>9841705</v>
      </c>
      <c r="P16" s="28">
        <f>M16-O16</f>
        <v>55965</v>
      </c>
    </row>
    <row r="17" spans="1:16" ht="32.25" customHeight="1" thickBot="1">
      <c r="A17" s="13" t="s">
        <v>80</v>
      </c>
      <c r="B17" s="6">
        <v>586460</v>
      </c>
      <c r="C17" s="6">
        <v>3175132</v>
      </c>
      <c r="D17" s="6">
        <v>3175132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271</v>
      </c>
      <c r="M17" s="6">
        <f>B17+C17-K17+L17</f>
        <v>3761863</v>
      </c>
      <c r="O17" s="28">
        <v>586460</v>
      </c>
      <c r="P17" s="28">
        <f>M17-O17</f>
        <v>3175403</v>
      </c>
    </row>
    <row r="18" spans="1:16" ht="32.25" customHeight="1" thickBot="1" thickTop="1">
      <c r="A18" s="16" t="s">
        <v>70</v>
      </c>
      <c r="B18" s="9">
        <f>SUM(B5:B17)</f>
        <v>97916419</v>
      </c>
      <c r="C18" s="9">
        <f aca="true" t="shared" si="2" ref="C18:M18">SUM(C5:C17)</f>
        <v>4908303</v>
      </c>
      <c r="D18" s="9">
        <f t="shared" si="2"/>
        <v>3175132</v>
      </c>
      <c r="E18" s="9">
        <f t="shared" si="2"/>
        <v>5917</v>
      </c>
      <c r="F18" s="9">
        <f t="shared" si="2"/>
        <v>0</v>
      </c>
      <c r="G18" s="9">
        <f t="shared" si="2"/>
        <v>400</v>
      </c>
      <c r="H18" s="9">
        <f t="shared" si="2"/>
        <v>2439</v>
      </c>
      <c r="I18" s="9">
        <f>SUM(I5:I17)</f>
        <v>0</v>
      </c>
      <c r="J18" s="9">
        <f t="shared" si="2"/>
        <v>1724415</v>
      </c>
      <c r="K18" s="9">
        <f t="shared" si="2"/>
        <v>20149</v>
      </c>
      <c r="L18" s="9">
        <f>SUM(L5:L17)</f>
        <v>-289691</v>
      </c>
      <c r="M18" s="9">
        <f t="shared" si="2"/>
        <v>102514882</v>
      </c>
      <c r="O18" s="28"/>
      <c r="P18" s="28"/>
    </row>
    <row r="19" spans="1:16" ht="32.25" customHeight="1" thickTop="1">
      <c r="A19" s="13" t="s">
        <v>21</v>
      </c>
      <c r="B19" s="6">
        <v>1337484</v>
      </c>
      <c r="C19" s="6">
        <v>14660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14660</v>
      </c>
      <c r="K19" s="6">
        <v>0</v>
      </c>
      <c r="L19" s="6">
        <v>0</v>
      </c>
      <c r="M19" s="6">
        <f t="shared" si="0"/>
        <v>1352144</v>
      </c>
      <c r="O19" s="28">
        <v>1337484</v>
      </c>
      <c r="P19" s="28">
        <f t="shared" si="1"/>
        <v>14660</v>
      </c>
    </row>
    <row r="20" spans="1:16" ht="32.25" customHeight="1">
      <c r="A20" s="13" t="s">
        <v>22</v>
      </c>
      <c r="B20" s="6">
        <v>1468237</v>
      </c>
      <c r="C20" s="6">
        <v>22224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22224</v>
      </c>
      <c r="K20" s="6">
        <v>0</v>
      </c>
      <c r="L20" s="6">
        <v>0</v>
      </c>
      <c r="M20" s="6">
        <f t="shared" si="0"/>
        <v>1490461</v>
      </c>
      <c r="O20" s="28">
        <v>1468237</v>
      </c>
      <c r="P20" s="28">
        <f t="shared" si="1"/>
        <v>22224</v>
      </c>
    </row>
    <row r="21" spans="1:16" ht="32.25" customHeight="1">
      <c r="A21" s="13" t="s">
        <v>23</v>
      </c>
      <c r="B21" s="6">
        <v>606481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f t="shared" si="0"/>
        <v>606481</v>
      </c>
      <c r="O21" s="28">
        <v>606481</v>
      </c>
      <c r="P21" s="28">
        <f t="shared" si="1"/>
        <v>0</v>
      </c>
    </row>
    <row r="22" spans="1:16" ht="32.25" customHeight="1">
      <c r="A22" s="13" t="s">
        <v>24</v>
      </c>
      <c r="B22" s="6">
        <v>715626</v>
      </c>
      <c r="C22" s="6">
        <v>26500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26500</v>
      </c>
      <c r="K22" s="6">
        <v>0</v>
      </c>
      <c r="L22" s="6">
        <v>0</v>
      </c>
      <c r="M22" s="6">
        <f t="shared" si="0"/>
        <v>742126</v>
      </c>
      <c r="O22" s="28">
        <v>715626</v>
      </c>
      <c r="P22" s="28">
        <f t="shared" si="1"/>
        <v>26500</v>
      </c>
    </row>
    <row r="23" spans="1:16" ht="32.25" customHeight="1">
      <c r="A23" s="13" t="s">
        <v>25</v>
      </c>
      <c r="B23" s="6">
        <v>135425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-1165</v>
      </c>
      <c r="M23" s="6">
        <f t="shared" si="0"/>
        <v>134260</v>
      </c>
      <c r="O23" s="28">
        <v>135425</v>
      </c>
      <c r="P23" s="28">
        <f t="shared" si="1"/>
        <v>-1165</v>
      </c>
    </row>
    <row r="24" spans="1:16" ht="32.25" customHeight="1">
      <c r="A24" s="17" t="s">
        <v>26</v>
      </c>
      <c r="B24" s="5">
        <v>949013</v>
      </c>
      <c r="C24" s="5">
        <v>18490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18490</v>
      </c>
      <c r="K24" s="5">
        <v>0</v>
      </c>
      <c r="L24" s="5">
        <v>0</v>
      </c>
      <c r="M24" s="5">
        <f t="shared" si="0"/>
        <v>967503</v>
      </c>
      <c r="O24" s="28">
        <v>949013</v>
      </c>
      <c r="P24" s="28">
        <f t="shared" si="1"/>
        <v>18490</v>
      </c>
    </row>
    <row r="25" spans="1:16" ht="32.25" customHeight="1">
      <c r="A25" s="18" t="s">
        <v>27</v>
      </c>
      <c r="B25" s="6">
        <v>229223</v>
      </c>
      <c r="C25" s="6">
        <v>2549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2549</v>
      </c>
      <c r="K25" s="6">
        <v>0</v>
      </c>
      <c r="L25" s="6">
        <v>0</v>
      </c>
      <c r="M25" s="6">
        <f t="shared" si="0"/>
        <v>231772</v>
      </c>
      <c r="O25" s="28">
        <v>229223</v>
      </c>
      <c r="P25" s="28">
        <f t="shared" si="1"/>
        <v>2549</v>
      </c>
    </row>
    <row r="26" spans="1:16" ht="32.25" customHeight="1">
      <c r="A26" s="18" t="s">
        <v>28</v>
      </c>
      <c r="B26" s="6">
        <v>382420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f t="shared" si="0"/>
        <v>382420</v>
      </c>
      <c r="O26" s="28">
        <v>382420</v>
      </c>
      <c r="P26" s="28">
        <f t="shared" si="1"/>
        <v>0</v>
      </c>
    </row>
    <row r="27" spans="1:16" ht="32.25" customHeight="1">
      <c r="A27" s="13" t="s">
        <v>29</v>
      </c>
      <c r="B27" s="6">
        <v>66600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0"/>
        <v>66600</v>
      </c>
      <c r="O27" s="28">
        <v>66600</v>
      </c>
      <c r="P27" s="28">
        <f t="shared" si="1"/>
        <v>0</v>
      </c>
    </row>
    <row r="28" spans="1:16" ht="32.25" customHeight="1">
      <c r="A28" s="15" t="s">
        <v>30</v>
      </c>
      <c r="B28" s="8">
        <v>323725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f t="shared" si="0"/>
        <v>323725</v>
      </c>
      <c r="O28" s="28">
        <v>323725</v>
      </c>
      <c r="P28" s="28">
        <f t="shared" si="1"/>
        <v>0</v>
      </c>
    </row>
    <row r="29" spans="1:16" ht="32.25" customHeight="1">
      <c r="A29" s="13" t="s">
        <v>78</v>
      </c>
      <c r="B29" s="6">
        <v>1394138</v>
      </c>
      <c r="C29" s="6">
        <v>40930</v>
      </c>
      <c r="D29" s="6">
        <v>0</v>
      </c>
      <c r="E29" s="6">
        <v>0</v>
      </c>
      <c r="F29" s="6">
        <v>0</v>
      </c>
      <c r="G29" s="6">
        <v>38000</v>
      </c>
      <c r="H29" s="6">
        <v>0</v>
      </c>
      <c r="I29" s="6">
        <v>0</v>
      </c>
      <c r="J29" s="6">
        <v>2930</v>
      </c>
      <c r="K29" s="6">
        <v>0</v>
      </c>
      <c r="L29" s="6">
        <v>-29289</v>
      </c>
      <c r="M29" s="6">
        <f t="shared" si="0"/>
        <v>1405779</v>
      </c>
      <c r="O29" s="28">
        <v>1394138</v>
      </c>
      <c r="P29" s="28">
        <f t="shared" si="1"/>
        <v>11641</v>
      </c>
    </row>
    <row r="30" spans="1:16" ht="32.25" customHeight="1">
      <c r="A30" s="13" t="s">
        <v>31</v>
      </c>
      <c r="B30" s="6">
        <v>276865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-4</v>
      </c>
      <c r="M30" s="6">
        <f t="shared" si="0"/>
        <v>276861</v>
      </c>
      <c r="O30" s="28">
        <v>276865</v>
      </c>
      <c r="P30" s="28">
        <f t="shared" si="1"/>
        <v>-4</v>
      </c>
    </row>
    <row r="31" spans="1:16" ht="32.25" customHeight="1">
      <c r="A31" s="13" t="s">
        <v>32</v>
      </c>
      <c r="B31" s="6">
        <v>263234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0"/>
        <v>263234</v>
      </c>
      <c r="O31" s="28">
        <v>263234</v>
      </c>
      <c r="P31" s="28">
        <f t="shared" si="1"/>
        <v>0</v>
      </c>
    </row>
    <row r="32" spans="1:16" ht="32.25" customHeight="1">
      <c r="A32" s="13" t="s">
        <v>33</v>
      </c>
      <c r="B32" s="6">
        <v>66218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0"/>
        <v>66218</v>
      </c>
      <c r="O32" s="28">
        <v>66218</v>
      </c>
      <c r="P32" s="28">
        <f t="shared" si="1"/>
        <v>0</v>
      </c>
    </row>
    <row r="33" spans="1:16" ht="32.25" customHeight="1">
      <c r="A33" s="15" t="s">
        <v>34</v>
      </c>
      <c r="B33" s="8">
        <v>319739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f t="shared" si="0"/>
        <v>319739</v>
      </c>
      <c r="O33" s="28">
        <v>319739</v>
      </c>
      <c r="P33" s="28">
        <f t="shared" si="1"/>
        <v>0</v>
      </c>
    </row>
    <row r="34" spans="1:16" ht="32.25" customHeight="1">
      <c r="A34" s="18" t="s">
        <v>35</v>
      </c>
      <c r="B34" s="6">
        <v>1683521</v>
      </c>
      <c r="C34" s="6">
        <v>30027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30027</v>
      </c>
      <c r="K34" s="6">
        <v>0</v>
      </c>
      <c r="L34" s="6">
        <v>0</v>
      </c>
      <c r="M34" s="6">
        <f t="shared" si="0"/>
        <v>1713548</v>
      </c>
      <c r="O34" s="28">
        <v>1683521</v>
      </c>
      <c r="P34" s="28">
        <f t="shared" si="1"/>
        <v>30027</v>
      </c>
    </row>
    <row r="35" spans="1:16" ht="32.25" customHeight="1">
      <c r="A35" s="18" t="s">
        <v>36</v>
      </c>
      <c r="B35" s="6">
        <v>40337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0"/>
        <v>40337</v>
      </c>
      <c r="O35" s="28">
        <v>40337</v>
      </c>
      <c r="P35" s="28">
        <f t="shared" si="1"/>
        <v>0</v>
      </c>
    </row>
    <row r="36" spans="1:16" ht="32.25" customHeight="1">
      <c r="A36" s="18" t="s">
        <v>37</v>
      </c>
      <c r="B36" s="6">
        <v>89081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0"/>
        <v>89081</v>
      </c>
      <c r="O36" s="28">
        <v>89081</v>
      </c>
      <c r="P36" s="28">
        <f t="shared" si="1"/>
        <v>0</v>
      </c>
    </row>
    <row r="37" spans="1:16" ht="32.25" customHeight="1">
      <c r="A37" s="13" t="s">
        <v>38</v>
      </c>
      <c r="B37" s="6">
        <v>99241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-10100</v>
      </c>
      <c r="M37" s="6">
        <f t="shared" si="0"/>
        <v>89141</v>
      </c>
      <c r="O37" s="28">
        <v>99241</v>
      </c>
      <c r="P37" s="28">
        <f t="shared" si="1"/>
        <v>-10100</v>
      </c>
    </row>
    <row r="38" spans="1:16" ht="32.25" customHeight="1">
      <c r="A38" s="15" t="s">
        <v>39</v>
      </c>
      <c r="B38" s="8">
        <v>83682</v>
      </c>
      <c r="C38" s="8">
        <v>8700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8700</v>
      </c>
      <c r="K38" s="8">
        <v>0</v>
      </c>
      <c r="L38" s="8">
        <v>0</v>
      </c>
      <c r="M38" s="8">
        <f t="shared" si="0"/>
        <v>92382</v>
      </c>
      <c r="O38" s="28">
        <v>83682</v>
      </c>
      <c r="P38" s="28">
        <f t="shared" si="1"/>
        <v>8700</v>
      </c>
    </row>
    <row r="39" spans="1:16" ht="32.25" customHeight="1">
      <c r="A39" s="13" t="s">
        <v>40</v>
      </c>
      <c r="B39" s="6">
        <v>122645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f t="shared" si="0"/>
        <v>122645</v>
      </c>
      <c r="O39" s="28">
        <v>122645</v>
      </c>
      <c r="P39" s="28">
        <f t="shared" si="1"/>
        <v>0</v>
      </c>
    </row>
    <row r="40" spans="1:16" ht="32.25" customHeight="1">
      <c r="A40" s="13" t="s">
        <v>79</v>
      </c>
      <c r="B40" s="6">
        <v>1976079</v>
      </c>
      <c r="C40" s="6">
        <v>36144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36144</v>
      </c>
      <c r="K40" s="6">
        <v>0</v>
      </c>
      <c r="L40" s="6">
        <v>0</v>
      </c>
      <c r="M40" s="6">
        <f t="shared" si="0"/>
        <v>2012223</v>
      </c>
      <c r="O40" s="28">
        <v>1976079</v>
      </c>
      <c r="P40" s="28">
        <f t="shared" si="1"/>
        <v>36144</v>
      </c>
    </row>
    <row r="41" spans="1:16" ht="32.25" customHeight="1">
      <c r="A41" s="13" t="s">
        <v>41</v>
      </c>
      <c r="B41" s="6">
        <v>1022587</v>
      </c>
      <c r="C41" s="6">
        <v>289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289</v>
      </c>
      <c r="K41" s="6">
        <v>4817</v>
      </c>
      <c r="L41" s="6">
        <v>0</v>
      </c>
      <c r="M41" s="6">
        <f t="shared" si="0"/>
        <v>1018059</v>
      </c>
      <c r="O41" s="28">
        <v>1022587</v>
      </c>
      <c r="P41" s="28">
        <f t="shared" si="1"/>
        <v>-4528</v>
      </c>
    </row>
    <row r="42" spans="1:16" ht="32.25" customHeight="1">
      <c r="A42" s="13" t="s">
        <v>42</v>
      </c>
      <c r="B42" s="6">
        <v>4051651</v>
      </c>
      <c r="C42" s="6">
        <v>10094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10094</v>
      </c>
      <c r="K42" s="6">
        <v>52274</v>
      </c>
      <c r="L42" s="6">
        <v>0</v>
      </c>
      <c r="M42" s="6">
        <f t="shared" si="0"/>
        <v>4009471</v>
      </c>
      <c r="O42" s="28">
        <v>4051651</v>
      </c>
      <c r="P42" s="28">
        <f t="shared" si="1"/>
        <v>-42180</v>
      </c>
    </row>
    <row r="43" spans="1:16" ht="32.25" customHeight="1">
      <c r="A43" s="15" t="s">
        <v>43</v>
      </c>
      <c r="B43" s="8">
        <v>714215</v>
      </c>
      <c r="C43" s="8">
        <v>289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289</v>
      </c>
      <c r="K43" s="8">
        <v>0</v>
      </c>
      <c r="L43" s="8">
        <v>0</v>
      </c>
      <c r="M43" s="8">
        <f t="shared" si="0"/>
        <v>714504</v>
      </c>
      <c r="O43" s="28">
        <v>714215</v>
      </c>
      <c r="P43" s="28">
        <f t="shared" si="1"/>
        <v>289</v>
      </c>
    </row>
    <row r="44" spans="1:16" ht="32.25" customHeight="1">
      <c r="A44" s="18" t="s">
        <v>44</v>
      </c>
      <c r="B44" s="6">
        <v>2393967</v>
      </c>
      <c r="C44" s="6">
        <v>867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867</v>
      </c>
      <c r="K44" s="6">
        <v>0</v>
      </c>
      <c r="L44" s="6">
        <v>0</v>
      </c>
      <c r="M44" s="6">
        <f t="shared" si="0"/>
        <v>2394834</v>
      </c>
      <c r="O44" s="28">
        <v>2393967</v>
      </c>
      <c r="P44" s="28">
        <f t="shared" si="1"/>
        <v>867</v>
      </c>
    </row>
    <row r="45" spans="1:16" ht="32.25" customHeight="1">
      <c r="A45" s="18" t="s">
        <v>45</v>
      </c>
      <c r="B45" s="6">
        <v>482797</v>
      </c>
      <c r="C45" s="6">
        <v>54271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54271</v>
      </c>
      <c r="K45" s="6">
        <v>0</v>
      </c>
      <c r="L45" s="6">
        <v>0</v>
      </c>
      <c r="M45" s="6">
        <f t="shared" si="0"/>
        <v>537068</v>
      </c>
      <c r="O45" s="28">
        <v>482797</v>
      </c>
      <c r="P45" s="28">
        <f t="shared" si="1"/>
        <v>54271</v>
      </c>
    </row>
    <row r="46" spans="1:16" ht="32.25" customHeight="1">
      <c r="A46" s="18" t="s">
        <v>46</v>
      </c>
      <c r="B46" s="6">
        <v>42330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f t="shared" si="0"/>
        <v>42330</v>
      </c>
      <c r="O46" s="28">
        <v>42330</v>
      </c>
      <c r="P46" s="28">
        <f t="shared" si="1"/>
        <v>0</v>
      </c>
    </row>
    <row r="47" spans="1:16" ht="32.25" customHeight="1">
      <c r="A47" s="13" t="s">
        <v>47</v>
      </c>
      <c r="B47" s="6">
        <v>79684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0"/>
        <v>79684</v>
      </c>
      <c r="O47" s="28">
        <v>79684</v>
      </c>
      <c r="P47" s="28">
        <f t="shared" si="1"/>
        <v>0</v>
      </c>
    </row>
    <row r="48" spans="1:16" ht="32.25" customHeight="1">
      <c r="A48" s="15" t="s">
        <v>48</v>
      </c>
      <c r="B48" s="8">
        <v>11632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f t="shared" si="0"/>
        <v>11632</v>
      </c>
      <c r="O48" s="28">
        <v>11632</v>
      </c>
      <c r="P48" s="28">
        <f t="shared" si="1"/>
        <v>0</v>
      </c>
    </row>
    <row r="49" spans="1:16" ht="32.25" customHeight="1">
      <c r="A49" s="13" t="s">
        <v>49</v>
      </c>
      <c r="B49" s="6">
        <v>145409</v>
      </c>
      <c r="C49" s="6">
        <v>33557</v>
      </c>
      <c r="D49" s="6">
        <v>1000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32557</v>
      </c>
      <c r="K49" s="6">
        <v>0</v>
      </c>
      <c r="L49" s="6">
        <v>154</v>
      </c>
      <c r="M49" s="6">
        <f t="shared" si="0"/>
        <v>179120</v>
      </c>
      <c r="O49" s="28">
        <v>145409</v>
      </c>
      <c r="P49" s="28">
        <f t="shared" si="1"/>
        <v>33711</v>
      </c>
    </row>
    <row r="50" spans="1:16" ht="32.25" customHeight="1">
      <c r="A50" s="13" t="s">
        <v>50</v>
      </c>
      <c r="B50" s="6">
        <v>200233</v>
      </c>
      <c r="C50" s="6">
        <v>17873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17873</v>
      </c>
      <c r="K50" s="6">
        <v>0</v>
      </c>
      <c r="L50" s="6">
        <v>0</v>
      </c>
      <c r="M50" s="6">
        <f t="shared" si="0"/>
        <v>218106</v>
      </c>
      <c r="O50" s="28">
        <v>200233</v>
      </c>
      <c r="P50" s="28">
        <f t="shared" si="1"/>
        <v>17873</v>
      </c>
    </row>
    <row r="51" spans="1:16" ht="32.25" customHeight="1">
      <c r="A51" s="13" t="s">
        <v>51</v>
      </c>
      <c r="B51" s="6">
        <v>105285</v>
      </c>
      <c r="C51" s="6">
        <v>7817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7817</v>
      </c>
      <c r="K51" s="6">
        <v>0</v>
      </c>
      <c r="L51" s="6">
        <v>0</v>
      </c>
      <c r="M51" s="6">
        <f t="shared" si="0"/>
        <v>113102</v>
      </c>
      <c r="O51" s="28">
        <v>105285</v>
      </c>
      <c r="P51" s="28">
        <f t="shared" si="1"/>
        <v>7817</v>
      </c>
    </row>
    <row r="52" spans="1:16" ht="32.25" customHeight="1">
      <c r="A52" s="13" t="s">
        <v>52</v>
      </c>
      <c r="B52" s="6">
        <v>116593</v>
      </c>
      <c r="C52" s="6">
        <v>36249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36249</v>
      </c>
      <c r="K52" s="6">
        <v>0</v>
      </c>
      <c r="L52" s="6">
        <v>0</v>
      </c>
      <c r="M52" s="6">
        <f t="shared" si="0"/>
        <v>152842</v>
      </c>
      <c r="O52" s="28">
        <v>116593</v>
      </c>
      <c r="P52" s="28">
        <f t="shared" si="1"/>
        <v>36249</v>
      </c>
    </row>
    <row r="53" spans="1:16" ht="32.25" customHeight="1">
      <c r="A53" s="15" t="s">
        <v>53</v>
      </c>
      <c r="B53" s="8">
        <v>9344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f t="shared" si="0"/>
        <v>9344</v>
      </c>
      <c r="O53" s="28">
        <v>9344</v>
      </c>
      <c r="P53" s="28">
        <f t="shared" si="1"/>
        <v>0</v>
      </c>
    </row>
    <row r="54" spans="1:16" ht="32.25" customHeight="1">
      <c r="A54" s="18" t="s">
        <v>54</v>
      </c>
      <c r="B54" s="6">
        <v>1479343</v>
      </c>
      <c r="C54" s="6">
        <v>598072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598072</v>
      </c>
      <c r="K54" s="6">
        <v>0</v>
      </c>
      <c r="L54" s="6">
        <v>0</v>
      </c>
      <c r="M54" s="6">
        <f t="shared" si="0"/>
        <v>2077415</v>
      </c>
      <c r="O54" s="28">
        <v>1479343</v>
      </c>
      <c r="P54" s="28">
        <f t="shared" si="1"/>
        <v>598072</v>
      </c>
    </row>
    <row r="55" spans="1:16" ht="32.25" customHeight="1">
      <c r="A55" s="18" t="s">
        <v>55</v>
      </c>
      <c r="B55" s="6">
        <v>738902</v>
      </c>
      <c r="C55" s="6">
        <v>21928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21928</v>
      </c>
      <c r="K55" s="6">
        <v>0</v>
      </c>
      <c r="L55" s="6">
        <v>-7688</v>
      </c>
      <c r="M55" s="6">
        <f t="shared" si="0"/>
        <v>753142</v>
      </c>
      <c r="O55" s="28">
        <v>738902</v>
      </c>
      <c r="P55" s="28">
        <f t="shared" si="1"/>
        <v>14240</v>
      </c>
    </row>
    <row r="56" spans="1:16" ht="32.25" customHeight="1">
      <c r="A56" s="18" t="s">
        <v>56</v>
      </c>
      <c r="B56" s="6">
        <v>799636</v>
      </c>
      <c r="C56" s="6">
        <v>17968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17968</v>
      </c>
      <c r="K56" s="6">
        <v>0</v>
      </c>
      <c r="L56" s="6">
        <v>0</v>
      </c>
      <c r="M56" s="6">
        <f t="shared" si="0"/>
        <v>817604</v>
      </c>
      <c r="O56" s="28">
        <v>799636</v>
      </c>
      <c r="P56" s="28">
        <f t="shared" si="1"/>
        <v>17968</v>
      </c>
    </row>
    <row r="57" spans="1:16" ht="32.25" customHeight="1">
      <c r="A57" s="13" t="s">
        <v>57</v>
      </c>
      <c r="B57" s="6">
        <v>1441106</v>
      </c>
      <c r="C57" s="6">
        <v>45688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45688</v>
      </c>
      <c r="K57" s="6">
        <v>0</v>
      </c>
      <c r="L57" s="6">
        <v>0</v>
      </c>
      <c r="M57" s="6">
        <f t="shared" si="0"/>
        <v>1486794</v>
      </c>
      <c r="O57" s="28">
        <v>1441106</v>
      </c>
      <c r="P57" s="28">
        <f t="shared" si="1"/>
        <v>45688</v>
      </c>
    </row>
    <row r="58" spans="1:16" ht="32.25" customHeight="1">
      <c r="A58" s="15" t="s">
        <v>58</v>
      </c>
      <c r="B58" s="8">
        <v>1590484</v>
      </c>
      <c r="C58" s="8">
        <v>35093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35093</v>
      </c>
      <c r="K58" s="8">
        <v>0</v>
      </c>
      <c r="L58" s="8">
        <v>0</v>
      </c>
      <c r="M58" s="8">
        <f t="shared" si="0"/>
        <v>1625577</v>
      </c>
      <c r="O58" s="28">
        <v>1590484</v>
      </c>
      <c r="P58" s="28">
        <f t="shared" si="1"/>
        <v>35093</v>
      </c>
    </row>
    <row r="59" spans="1:16" ht="32.25" customHeight="1">
      <c r="A59" s="13" t="s">
        <v>59</v>
      </c>
      <c r="B59" s="6">
        <v>36291</v>
      </c>
      <c r="C59" s="6">
        <v>967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967</v>
      </c>
      <c r="K59" s="6">
        <v>0</v>
      </c>
      <c r="L59" s="6">
        <v>0</v>
      </c>
      <c r="M59" s="6">
        <f t="shared" si="0"/>
        <v>37258</v>
      </c>
      <c r="O59" s="28">
        <v>36291</v>
      </c>
      <c r="P59" s="28">
        <f t="shared" si="1"/>
        <v>967</v>
      </c>
    </row>
    <row r="60" spans="1:16" ht="32.25" customHeight="1">
      <c r="A60" s="13" t="s">
        <v>60</v>
      </c>
      <c r="B60" s="6">
        <v>807611</v>
      </c>
      <c r="C60" s="6">
        <v>29470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29470</v>
      </c>
      <c r="K60" s="6">
        <v>0</v>
      </c>
      <c r="L60" s="6">
        <v>0</v>
      </c>
      <c r="M60" s="6">
        <f t="shared" si="0"/>
        <v>837081</v>
      </c>
      <c r="O60" s="28">
        <v>807611</v>
      </c>
      <c r="P60" s="28">
        <f t="shared" si="1"/>
        <v>29470</v>
      </c>
    </row>
    <row r="61" spans="1:16" ht="32.25" customHeight="1">
      <c r="A61" s="13" t="s">
        <v>61</v>
      </c>
      <c r="B61" s="6">
        <v>1253932</v>
      </c>
      <c r="C61" s="6">
        <v>18572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18572</v>
      </c>
      <c r="K61" s="6">
        <v>0</v>
      </c>
      <c r="L61" s="6">
        <v>0</v>
      </c>
      <c r="M61" s="6">
        <f t="shared" si="0"/>
        <v>1272504</v>
      </c>
      <c r="O61" s="28">
        <v>1253932</v>
      </c>
      <c r="P61" s="28">
        <f t="shared" si="1"/>
        <v>18572</v>
      </c>
    </row>
    <row r="62" spans="1:16" ht="32.25" customHeight="1">
      <c r="A62" s="13" t="s">
        <v>62</v>
      </c>
      <c r="B62" s="6">
        <v>123363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f t="shared" si="0"/>
        <v>123363</v>
      </c>
      <c r="O62" s="28">
        <v>123363</v>
      </c>
      <c r="P62" s="28">
        <f t="shared" si="1"/>
        <v>0</v>
      </c>
    </row>
    <row r="63" spans="1:16" ht="32.25" customHeight="1">
      <c r="A63" s="15" t="s">
        <v>63</v>
      </c>
      <c r="B63" s="8">
        <v>11436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f t="shared" si="0"/>
        <v>11436</v>
      </c>
      <c r="O63" s="28">
        <v>11436</v>
      </c>
      <c r="P63" s="28">
        <f t="shared" si="1"/>
        <v>0</v>
      </c>
    </row>
    <row r="64" spans="1:16" ht="32.25" customHeight="1">
      <c r="A64" s="18" t="s">
        <v>64</v>
      </c>
      <c r="B64" s="6">
        <v>1655192</v>
      </c>
      <c r="C64" s="6">
        <v>18231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18231</v>
      </c>
      <c r="K64" s="6">
        <v>0</v>
      </c>
      <c r="L64" s="6">
        <v>0</v>
      </c>
      <c r="M64" s="6">
        <f t="shared" si="0"/>
        <v>1673423</v>
      </c>
      <c r="O64" s="28">
        <v>1655192</v>
      </c>
      <c r="P64" s="28">
        <f t="shared" si="1"/>
        <v>18231</v>
      </c>
    </row>
    <row r="65" spans="1:16" ht="32.25" customHeight="1" thickBot="1">
      <c r="A65" s="18" t="s">
        <v>69</v>
      </c>
      <c r="B65" s="6">
        <v>218700</v>
      </c>
      <c r="C65" s="6">
        <v>10000</v>
      </c>
      <c r="D65" s="6">
        <v>0</v>
      </c>
      <c r="E65" s="6">
        <v>10000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64</v>
      </c>
      <c r="L65" s="6">
        <v>0</v>
      </c>
      <c r="M65" s="6">
        <f t="shared" si="0"/>
        <v>228636</v>
      </c>
      <c r="O65" s="28">
        <v>218700</v>
      </c>
      <c r="P65" s="28">
        <f t="shared" si="1"/>
        <v>9936</v>
      </c>
    </row>
    <row r="66" spans="1:13" ht="32.25" customHeight="1" thickBot="1" thickTop="1">
      <c r="A66" s="29" t="s">
        <v>65</v>
      </c>
      <c r="B66" s="10">
        <f aca="true" t="shared" si="3" ref="B66:M66">SUM(B19:B65)</f>
        <v>32160737</v>
      </c>
      <c r="C66" s="10">
        <f t="shared" si="3"/>
        <v>1157519</v>
      </c>
      <c r="D66" s="10">
        <f t="shared" si="3"/>
        <v>1000</v>
      </c>
      <c r="E66" s="10">
        <f t="shared" si="3"/>
        <v>10000</v>
      </c>
      <c r="F66" s="10">
        <f t="shared" si="3"/>
        <v>0</v>
      </c>
      <c r="G66" s="10">
        <f t="shared" si="3"/>
        <v>38000</v>
      </c>
      <c r="H66" s="10">
        <f t="shared" si="3"/>
        <v>0</v>
      </c>
      <c r="I66" s="10">
        <f t="shared" si="3"/>
        <v>0</v>
      </c>
      <c r="J66" s="10">
        <f t="shared" si="3"/>
        <v>1108519</v>
      </c>
      <c r="K66" s="10">
        <f t="shared" si="3"/>
        <v>57155</v>
      </c>
      <c r="L66" s="10">
        <f t="shared" si="3"/>
        <v>-48092</v>
      </c>
      <c r="M66" s="10">
        <f t="shared" si="3"/>
        <v>33213009</v>
      </c>
    </row>
    <row r="67" spans="1:13" ht="32.25" customHeight="1" thickTop="1">
      <c r="A67" s="30" t="s">
        <v>66</v>
      </c>
      <c r="B67" s="11">
        <f aca="true" t="shared" si="4" ref="B67:M67">SUM(B66,B18)</f>
        <v>130077156</v>
      </c>
      <c r="C67" s="11">
        <f t="shared" si="4"/>
        <v>6065822</v>
      </c>
      <c r="D67" s="11">
        <f t="shared" si="4"/>
        <v>3176132</v>
      </c>
      <c r="E67" s="11">
        <f t="shared" si="4"/>
        <v>15917</v>
      </c>
      <c r="F67" s="11">
        <f t="shared" si="4"/>
        <v>0</v>
      </c>
      <c r="G67" s="11">
        <f t="shared" si="4"/>
        <v>38400</v>
      </c>
      <c r="H67" s="11">
        <f t="shared" si="4"/>
        <v>2439</v>
      </c>
      <c r="I67" s="11">
        <f t="shared" si="4"/>
        <v>0</v>
      </c>
      <c r="J67" s="11">
        <f t="shared" si="4"/>
        <v>2832934</v>
      </c>
      <c r="K67" s="11">
        <f t="shared" si="4"/>
        <v>77304</v>
      </c>
      <c r="L67" s="11">
        <f t="shared" si="4"/>
        <v>-337783</v>
      </c>
      <c r="M67" s="11">
        <f t="shared" si="4"/>
        <v>135727891</v>
      </c>
    </row>
    <row r="68" spans="1:13" s="35" customFormat="1" ht="27.75" customHeight="1" hidden="1">
      <c r="A68" s="34" t="s">
        <v>81</v>
      </c>
      <c r="B68" s="34">
        <v>30</v>
      </c>
      <c r="C68" s="34">
        <v>30</v>
      </c>
      <c r="D68" s="34">
        <v>30</v>
      </c>
      <c r="E68" s="34">
        <v>30</v>
      </c>
      <c r="F68" s="34">
        <v>30</v>
      </c>
      <c r="G68" s="34">
        <v>30</v>
      </c>
      <c r="H68" s="34">
        <v>30</v>
      </c>
      <c r="I68" s="34">
        <v>30</v>
      </c>
      <c r="J68" s="34">
        <v>30</v>
      </c>
      <c r="K68" s="34">
        <v>30</v>
      </c>
      <c r="L68" s="34">
        <v>30</v>
      </c>
      <c r="M68" s="34"/>
    </row>
    <row r="69" spans="1:12" s="35" customFormat="1" ht="27.75" customHeight="1" hidden="1">
      <c r="A69" s="35" t="s">
        <v>82</v>
      </c>
      <c r="B69" s="35">
        <v>16</v>
      </c>
      <c r="C69" s="35">
        <v>16</v>
      </c>
      <c r="D69" s="35">
        <v>17</v>
      </c>
      <c r="E69" s="35">
        <v>18</v>
      </c>
      <c r="F69" s="35">
        <v>19</v>
      </c>
      <c r="G69" s="35">
        <v>20</v>
      </c>
      <c r="H69" s="35">
        <v>21</v>
      </c>
      <c r="I69" s="35">
        <v>22</v>
      </c>
      <c r="J69" s="35">
        <v>23</v>
      </c>
      <c r="K69" s="35">
        <v>16</v>
      </c>
      <c r="L69" s="35">
        <v>16</v>
      </c>
    </row>
    <row r="70" spans="1:12" s="35" customFormat="1" ht="27.75" customHeight="1" hidden="1">
      <c r="A70" s="35" t="s">
        <v>83</v>
      </c>
      <c r="B70" s="35">
        <v>1</v>
      </c>
      <c r="C70" s="35">
        <v>2</v>
      </c>
      <c r="D70" s="35">
        <v>2</v>
      </c>
      <c r="E70" s="35">
        <v>2</v>
      </c>
      <c r="F70" s="35">
        <v>2</v>
      </c>
      <c r="G70" s="35">
        <v>2</v>
      </c>
      <c r="H70" s="35">
        <v>2</v>
      </c>
      <c r="I70" s="35">
        <v>2</v>
      </c>
      <c r="J70" s="35">
        <v>2</v>
      </c>
      <c r="K70" s="35">
        <v>9</v>
      </c>
      <c r="L70" s="35">
        <v>10</v>
      </c>
    </row>
  </sheetData>
  <printOptions/>
  <pageMargins left="0.7874015748031497" right="0.7874015748031497" top="0.7874015748031497" bottom="0.3937007874015748" header="0.5905511811023623" footer="0.31496062992125984"/>
  <pageSetup firstPageNumber="165" useFirstPageNumber="1" fitToHeight="5" horizontalDpi="600" verticalDpi="600" orientation="portrait" paperSize="9" scale="35" r:id="rId1"/>
  <headerFooter alignWithMargins="0">
    <oddHeader>&amp;L&amp;24　　第１５表　投資及び出資金の状況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2009-03-10T01:55:16Z</cp:lastPrinted>
  <dcterms:modified xsi:type="dcterms:W3CDTF">2009-04-30T23:47:32Z</dcterms:modified>
  <cp:category/>
  <cp:version/>
  <cp:contentType/>
  <cp:contentStatus/>
</cp:coreProperties>
</file>