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905" tabRatio="601" activeTab="0"/>
  </bookViews>
  <sheets>
    <sheet name="第２０表地方債現在高償還" sheetId="1" r:id="rId1"/>
  </sheets>
  <definedNames>
    <definedName name="_xlnm.Print_Area" localSheetId="0">'第２０表地方債現在高償還'!$A$1:$CP$67</definedName>
    <definedName name="_xlnm.Print_Titles" localSheetId="0">'第２０表地方債現在高償還'!$A:$A</definedName>
  </definedNames>
  <calcPr fullCalcOnLoad="1"/>
</workbook>
</file>

<file path=xl/sharedStrings.xml><?xml version="1.0" encoding="utf-8"?>
<sst xmlns="http://schemas.openxmlformats.org/spreadsheetml/2006/main" count="222" uniqueCount="210">
  <si>
    <t>市町村名</t>
  </si>
  <si>
    <t>１一般公共事業債</t>
  </si>
  <si>
    <t>年度別償還額の状況（元利償還額）</t>
  </si>
  <si>
    <t>うち減収補てん債</t>
  </si>
  <si>
    <t>４市中銀行</t>
  </si>
  <si>
    <t>６保険会社等</t>
  </si>
  <si>
    <t>２．５％以下</t>
  </si>
  <si>
    <t>３．０％以下</t>
  </si>
  <si>
    <t>３．５％以下</t>
  </si>
  <si>
    <t>４．０％以下</t>
  </si>
  <si>
    <t>４．５％以下</t>
  </si>
  <si>
    <t>５．０％以下</t>
  </si>
  <si>
    <t>５．５％以下</t>
  </si>
  <si>
    <t>６．０％以下</t>
  </si>
  <si>
    <t>６．５％以下</t>
  </si>
  <si>
    <t>７．０％以下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</si>
  <si>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</si>
  <si>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</si>
  <si>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</si>
  <si>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</si>
  <si>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</si>
  <si>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</si>
  <si>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</si>
  <si>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</si>
  <si>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</si>
  <si>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</si>
  <si>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</si>
  <si>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</si>
  <si>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</si>
  <si>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</si>
  <si>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</si>
  <si>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</si>
  <si>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</si>
  <si>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</si>
  <si>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</si>
  <si>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</si>
  <si>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</si>
  <si>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</si>
  <si>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</si>
  <si>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</si>
  <si>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</si>
  <si>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</si>
  <si>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</si>
  <si>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</si>
  <si>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</si>
  <si>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</si>
  <si>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</si>
  <si>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</si>
  <si>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</si>
  <si>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</si>
  <si>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</si>
  <si>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</si>
  <si>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</si>
  <si>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</si>
  <si>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</si>
  <si>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</si>
  <si>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</si>
  <si>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</si>
  <si>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</si>
  <si>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</si>
  <si>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</si>
  <si>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</si>
  <si>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</si>
  <si>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</si>
  <si>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</si>
  <si>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</si>
  <si>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</si>
  <si>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</si>
  <si>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</si>
  <si>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</si>
  <si>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</si>
  <si>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 xml:space="preserve">  貸付債</t>
  </si>
  <si>
    <t>１２退職手当債</t>
  </si>
  <si>
    <t>１政府資金</t>
  </si>
  <si>
    <t>うち旧資金運用部資金</t>
  </si>
  <si>
    <t>７．０％超</t>
  </si>
  <si>
    <t>（１）財政融資資金</t>
  </si>
  <si>
    <t>郵便貯金資金</t>
  </si>
  <si>
    <t>簡易生命保険資金</t>
  </si>
  <si>
    <t>（２）郵政公社資金</t>
  </si>
  <si>
    <t>７市場公募債</t>
  </si>
  <si>
    <t>１０特定資金</t>
  </si>
  <si>
    <t>事業債</t>
  </si>
  <si>
    <t>道整備事業債</t>
  </si>
  <si>
    <t>等整備事業債</t>
  </si>
  <si>
    <t>緊急基盤整備</t>
  </si>
  <si>
    <t>うち日本新生</t>
  </si>
  <si>
    <t>対策事業債</t>
  </si>
  <si>
    <t>うち合併特例</t>
  </si>
  <si>
    <t>合整備事業債</t>
  </si>
  <si>
    <t>うち旧地域総</t>
  </si>
  <si>
    <t>（継続事業分）</t>
  </si>
  <si>
    <t>取得等事業債</t>
  </si>
  <si>
    <t>設整備事業債</t>
  </si>
  <si>
    <t>うち臨時経済</t>
  </si>
  <si>
    <t>事業債</t>
  </si>
  <si>
    <t>うち法第５条</t>
  </si>
  <si>
    <t>によるもの</t>
  </si>
  <si>
    <t>臨時特例債</t>
  </si>
  <si>
    <t>対策債</t>
  </si>
  <si>
    <t>８共済等</t>
  </si>
  <si>
    <t>９その他</t>
  </si>
  <si>
    <t>１．５％以下</t>
  </si>
  <si>
    <t>２．０％以下</t>
  </si>
  <si>
    <t>３国の予算貸付・政府</t>
  </si>
  <si>
    <t>田村市</t>
  </si>
  <si>
    <t>飯舘村</t>
  </si>
  <si>
    <t>うち地域再生</t>
  </si>
  <si>
    <t>事業債</t>
  </si>
  <si>
    <t>市計</t>
  </si>
  <si>
    <t>（昭和６０・６１・</t>
  </si>
  <si>
    <t>６２・６３年度分）</t>
  </si>
  <si>
    <t>うち臨時地方</t>
  </si>
  <si>
    <t>うち臨時河川</t>
  </si>
  <si>
    <r>
      <t>（昭和57,61,平成</t>
    </r>
  </si>
  <si>
    <t>うち予算貸付</t>
  </si>
  <si>
    <t>関係機関貸付（公営</t>
  </si>
  <si>
    <t>企業金融公庫を除く）</t>
  </si>
  <si>
    <t>うち財源</t>
  </si>
  <si>
    <t>対策債等</t>
  </si>
  <si>
    <t>うち地域総合</t>
  </si>
  <si>
    <t>整備事業債</t>
  </si>
  <si>
    <t>事業債</t>
  </si>
  <si>
    <t>うち地域活性化</t>
  </si>
  <si>
    <t>うち防災対策</t>
  </si>
  <si>
    <t>（１）単独災害</t>
  </si>
  <si>
    <t>復旧事業債</t>
  </si>
  <si>
    <t>（２）補助災害</t>
  </si>
  <si>
    <t>１１地域財政</t>
  </si>
  <si>
    <t>特例対策債</t>
  </si>
  <si>
    <t>うち転貸</t>
  </si>
  <si>
    <t>によるもの</t>
  </si>
  <si>
    <t>特定事業債</t>
  </si>
  <si>
    <t>特例債</t>
  </si>
  <si>
    <t>補てん債</t>
  </si>
  <si>
    <t>公共投資</t>
  </si>
  <si>
    <t>２公営企業</t>
  </si>
  <si>
    <t>金融公庫</t>
  </si>
  <si>
    <t>５その他の</t>
  </si>
  <si>
    <t>金融機関</t>
  </si>
  <si>
    <t xml:space="preserve">  政府関係機関</t>
  </si>
  <si>
    <t xml:space="preserve">   事業債</t>
  </si>
  <si>
    <t>地方債現在高の利率別内訳</t>
  </si>
  <si>
    <t>地方債現在高借入先別内訳</t>
  </si>
  <si>
    <t>（１）合併特例</t>
  </si>
  <si>
    <t>（２）合併推進</t>
  </si>
  <si>
    <t>南相馬市</t>
  </si>
  <si>
    <t>伊達市</t>
  </si>
  <si>
    <t>南会津町</t>
  </si>
  <si>
    <t>会津美里町</t>
  </si>
  <si>
    <t>２公営住宅建設</t>
  </si>
  <si>
    <t>３災害復旧事業債</t>
  </si>
  <si>
    <t>４教育・福祉施設等整備事業債</t>
  </si>
  <si>
    <t>等整備事業債</t>
  </si>
  <si>
    <t>(２)社会福祉施</t>
  </si>
  <si>
    <t>設整備事業債</t>
  </si>
  <si>
    <t>(１)学校教育施設</t>
  </si>
  <si>
    <t>(３)一般廃棄物</t>
  </si>
  <si>
    <t>処理事業債</t>
  </si>
  <si>
    <t>(４)一般補助施設</t>
  </si>
  <si>
    <t>整備等事業債</t>
  </si>
  <si>
    <t>うち転貸債</t>
  </si>
  <si>
    <t>(５)施設整備事業債</t>
  </si>
  <si>
    <t>（一般財源化分）</t>
  </si>
  <si>
    <t>５一般単独事業債</t>
  </si>
  <si>
    <t>６辺地対策</t>
  </si>
  <si>
    <t>７過疎対策</t>
  </si>
  <si>
    <t>８公共用地先行</t>
  </si>
  <si>
    <t>９行政改革</t>
  </si>
  <si>
    <t>推進債</t>
  </si>
  <si>
    <t>１０厚生福祉施</t>
  </si>
  <si>
    <t>１３退職手当債</t>
  </si>
  <si>
    <t>～平成１７年度分</t>
  </si>
  <si>
    <t>１４国の予算貸付</t>
  </si>
  <si>
    <t>１５地域改善対策</t>
  </si>
  <si>
    <t>本宮市</t>
  </si>
  <si>
    <t>表</t>
  </si>
  <si>
    <t>行</t>
  </si>
  <si>
    <t>列</t>
  </si>
  <si>
    <t>５一般単独事業債</t>
  </si>
  <si>
    <t>平成１８年度分～</t>
  </si>
  <si>
    <t>１６財政対策債</t>
  </si>
  <si>
    <t>１７財源対策債</t>
  </si>
  <si>
    <t>１８減収補てん債</t>
  </si>
  <si>
    <t>5～7,9～19）</t>
  </si>
  <si>
    <t>１９臨時財政</t>
  </si>
  <si>
    <t>２０公共事業等</t>
  </si>
  <si>
    <t>２１減税補てん債</t>
  </si>
  <si>
    <t>２２臨時税収</t>
  </si>
  <si>
    <t>２３臨時財政</t>
  </si>
  <si>
    <t>２４調整債</t>
  </si>
  <si>
    <t>２５減収補てん</t>
  </si>
  <si>
    <t>債特例分</t>
  </si>
  <si>
    <t>１４・１９年度分）</t>
  </si>
  <si>
    <t>（昭和50年・平成</t>
  </si>
  <si>
    <t>２６県貸付金</t>
  </si>
  <si>
    <t>２７その他</t>
  </si>
  <si>
    <t>小計（１～２７）</t>
  </si>
  <si>
    <t>２８特定資金</t>
  </si>
  <si>
    <t>合計（１～２８）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</si>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</sst>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48">
    <xf numFmtId="3" fontId="0" fillId="0" borderId="0" xfId="0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8" fillId="0" borderId="0" xfId="0" applyFont="1" applyAlignment="1">
      <alignment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177" fontId="6" fillId="0" borderId="7" xfId="0" applyNumberFormat="1" applyFont="1" applyBorder="1" applyAlignment="1">
      <alignment/>
    </xf>
    <xf numFmtId="177" fontId="6" fillId="0" borderId="8" xfId="0" applyNumberFormat="1" applyFont="1" applyBorder="1" applyAlignment="1">
      <alignment/>
    </xf>
    <xf numFmtId="177" fontId="6" fillId="0" borderId="9" xfId="0" applyNumberFormat="1" applyFont="1" applyBorder="1" applyAlignment="1">
      <alignment/>
    </xf>
    <xf numFmtId="177" fontId="6" fillId="0" borderId="10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 vertical="center" shrinkToFit="1"/>
    </xf>
    <xf numFmtId="3" fontId="9" fillId="0" borderId="3" xfId="0" applyNumberFormat="1" applyFont="1" applyBorder="1" applyAlignment="1">
      <alignment horizontal="center" vertical="center" shrinkToFit="1"/>
    </xf>
    <xf numFmtId="3" fontId="9" fillId="0" borderId="4" xfId="0" applyNumberFormat="1" applyFont="1" applyBorder="1" applyAlignment="1">
      <alignment horizontal="center" vertical="center" shrinkToFit="1"/>
    </xf>
    <xf numFmtId="3" fontId="9" fillId="0" borderId="2" xfId="0" applyNumberFormat="1" applyFont="1" applyBorder="1" applyAlignment="1">
      <alignment horizontal="center" vertical="center" shrinkToFit="1"/>
    </xf>
    <xf numFmtId="3" fontId="9" fillId="0" borderId="11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 shrinkToFit="1"/>
    </xf>
    <xf numFmtId="3" fontId="9" fillId="0" borderId="13" xfId="0" applyNumberFormat="1" applyFont="1" applyBorder="1" applyAlignment="1">
      <alignment horizontal="center" vertical="center" shrinkToFit="1"/>
    </xf>
    <xf numFmtId="3" fontId="9" fillId="0" borderId="14" xfId="0" applyFont="1" applyBorder="1" applyAlignment="1">
      <alignment horizontal="left" vertical="center"/>
    </xf>
    <xf numFmtId="3" fontId="9" fillId="0" borderId="15" xfId="0" applyNumberFormat="1" applyFont="1" applyBorder="1" applyAlignment="1">
      <alignment horizontal="left" vertical="center" shrinkToFit="1"/>
    </xf>
    <xf numFmtId="3" fontId="9" fillId="0" borderId="16" xfId="0" applyFont="1" applyBorder="1" applyAlignment="1">
      <alignment horizontal="center" vertical="center" shrinkToFit="1"/>
    </xf>
    <xf numFmtId="3" fontId="9" fillId="0" borderId="17" xfId="0" applyNumberFormat="1" applyFont="1" applyBorder="1" applyAlignment="1">
      <alignment horizontal="left" vertical="center" shrinkToFit="1"/>
    </xf>
    <xf numFmtId="3" fontId="9" fillId="0" borderId="18" xfId="0" applyNumberFormat="1" applyFont="1" applyBorder="1" applyAlignment="1">
      <alignment horizontal="center" vertical="center" shrinkToFit="1"/>
    </xf>
    <xf numFmtId="3" fontId="9" fillId="0" borderId="0" xfId="0" applyNumberFormat="1" applyFont="1" applyBorder="1" applyAlignment="1">
      <alignment horizontal="center" vertical="center" shrinkToFit="1"/>
    </xf>
    <xf numFmtId="3" fontId="9" fillId="0" borderId="15" xfId="0" applyNumberFormat="1" applyFont="1" applyBorder="1" applyAlignment="1">
      <alignment horizontal="center" vertical="center" shrinkToFit="1"/>
    </xf>
    <xf numFmtId="3" fontId="9" fillId="0" borderId="16" xfId="0" applyNumberFormat="1" applyFont="1" applyBorder="1" applyAlignment="1">
      <alignment horizontal="center" vertical="center" shrinkToFit="1"/>
    </xf>
    <xf numFmtId="3" fontId="9" fillId="0" borderId="11" xfId="0" applyNumberFormat="1" applyFont="1" applyBorder="1" applyAlignment="1">
      <alignment horizontal="center" vertical="center" shrinkToFit="1"/>
    </xf>
    <xf numFmtId="3" fontId="9" fillId="0" borderId="0" xfId="0" applyFont="1" applyBorder="1" applyAlignment="1">
      <alignment horizontal="center" vertical="center" shrinkToFit="1"/>
    </xf>
    <xf numFmtId="3" fontId="9" fillId="0" borderId="2" xfId="0" applyFont="1" applyBorder="1" applyAlignment="1">
      <alignment horizontal="center" vertical="center" shrinkToFit="1"/>
    </xf>
    <xf numFmtId="3" fontId="9" fillId="0" borderId="15" xfId="0" applyFont="1" applyBorder="1" applyAlignment="1">
      <alignment horizontal="center" vertical="center" shrinkToFit="1"/>
    </xf>
    <xf numFmtId="3" fontId="9" fillId="0" borderId="4" xfId="0" applyFont="1" applyBorder="1" applyAlignment="1">
      <alignment horizontal="center" vertical="center" shrinkToFit="1"/>
    </xf>
    <xf numFmtId="3" fontId="9" fillId="0" borderId="13" xfId="0" applyFont="1" applyBorder="1" applyAlignment="1">
      <alignment horizontal="center" vertical="center" shrinkToFit="1"/>
    </xf>
    <xf numFmtId="3" fontId="9" fillId="0" borderId="11" xfId="0" applyFont="1" applyBorder="1" applyAlignment="1">
      <alignment horizontal="left" vertical="center" shrinkToFit="1"/>
    </xf>
    <xf numFmtId="3" fontId="9" fillId="0" borderId="19" xfId="0" applyFont="1" applyBorder="1" applyAlignment="1">
      <alignment horizontal="left" vertical="center" shrinkToFit="1"/>
    </xf>
    <xf numFmtId="3" fontId="9" fillId="0" borderId="20" xfId="0" applyNumberFormat="1" applyFont="1" applyBorder="1" applyAlignment="1">
      <alignment horizontal="center" vertical="center" shrinkToFit="1"/>
    </xf>
    <xf numFmtId="3" fontId="9" fillId="0" borderId="12" xfId="0" applyFont="1" applyBorder="1" applyAlignment="1">
      <alignment horizontal="center" vertical="center" shrinkToFit="1"/>
    </xf>
    <xf numFmtId="3" fontId="9" fillId="0" borderId="20" xfId="0" applyFont="1" applyBorder="1" applyAlignment="1">
      <alignment horizontal="center" vertical="center" shrinkToFit="1"/>
    </xf>
    <xf numFmtId="3" fontId="9" fillId="0" borderId="5" xfId="0" applyFont="1" applyBorder="1" applyAlignment="1">
      <alignment horizontal="center" vertical="center" shrinkToFit="1"/>
    </xf>
    <xf numFmtId="3" fontId="9" fillId="0" borderId="21" xfId="0" applyNumberFormat="1" applyFont="1" applyBorder="1" applyAlignment="1">
      <alignment horizontal="left" vertical="center" shrinkToFit="1"/>
    </xf>
    <xf numFmtId="3" fontId="9" fillId="0" borderId="11" xfId="0" applyNumberFormat="1" applyFont="1" applyBorder="1" applyAlignment="1">
      <alignment horizontal="left" vertical="center" shrinkToFit="1"/>
    </xf>
    <xf numFmtId="3" fontId="9" fillId="0" borderId="19" xfId="0" applyNumberFormat="1" applyFont="1" applyBorder="1" applyAlignment="1">
      <alignment horizontal="center" vertical="center" shrinkToFit="1"/>
    </xf>
    <xf numFmtId="3" fontId="9" fillId="0" borderId="14" xfId="0" applyNumberFormat="1" applyFont="1" applyBorder="1" applyAlignment="1">
      <alignment horizontal="center" vertical="center" shrinkToFit="1"/>
    </xf>
    <xf numFmtId="3" fontId="9" fillId="0" borderId="22" xfId="0" applyNumberFormat="1" applyFont="1" applyBorder="1" applyAlignment="1">
      <alignment horizontal="center" vertical="center" shrinkToFit="1"/>
    </xf>
    <xf numFmtId="3" fontId="9" fillId="0" borderId="23" xfId="0" applyNumberFormat="1" applyFont="1" applyBorder="1" applyAlignment="1">
      <alignment horizontal="center" vertical="center" shrinkToFit="1"/>
    </xf>
    <xf numFmtId="3" fontId="9" fillId="0" borderId="24" xfId="0" applyNumberFormat="1" applyFont="1" applyBorder="1" applyAlignment="1">
      <alignment horizontal="center" vertical="center" shrinkToFit="1"/>
    </xf>
    <xf numFmtId="3" fontId="9" fillId="0" borderId="25" xfId="0" applyNumberFormat="1" applyFont="1" applyBorder="1" applyAlignment="1">
      <alignment horizontal="center" vertical="center" shrinkToFit="1"/>
    </xf>
    <xf numFmtId="3" fontId="9" fillId="0" borderId="26" xfId="0" applyNumberFormat="1" applyFont="1" applyBorder="1" applyAlignment="1">
      <alignment horizontal="center" vertical="center" shrinkToFit="1"/>
    </xf>
    <xf numFmtId="3" fontId="9" fillId="0" borderId="27" xfId="0" applyNumberFormat="1" applyFont="1" applyBorder="1" applyAlignment="1">
      <alignment horizontal="center" vertical="center" shrinkToFit="1"/>
    </xf>
    <xf numFmtId="3" fontId="9" fillId="0" borderId="28" xfId="0" applyFont="1" applyBorder="1" applyAlignment="1">
      <alignment horizontal="center" vertical="center" shrinkToFit="1"/>
    </xf>
    <xf numFmtId="3" fontId="9" fillId="0" borderId="29" xfId="0" applyFont="1" applyBorder="1" applyAlignment="1">
      <alignment horizontal="center" vertical="center" shrinkToFit="1"/>
    </xf>
    <xf numFmtId="3" fontId="9" fillId="0" borderId="30" xfId="0" applyFont="1" applyBorder="1" applyAlignment="1">
      <alignment horizontal="center" vertical="center" shrinkToFit="1"/>
    </xf>
    <xf numFmtId="3" fontId="9" fillId="0" borderId="31" xfId="0" applyFont="1" applyBorder="1" applyAlignment="1">
      <alignment horizontal="center" vertical="center" shrinkToFit="1"/>
    </xf>
    <xf numFmtId="3" fontId="9" fillId="0" borderId="32" xfId="0" applyFont="1" applyBorder="1" applyAlignment="1">
      <alignment horizontal="center" vertical="center" shrinkToFit="1"/>
    </xf>
    <xf numFmtId="3" fontId="9" fillId="0" borderId="32" xfId="0" applyNumberFormat="1" applyFont="1" applyBorder="1" applyAlignment="1">
      <alignment horizontal="center" vertical="center" shrinkToFit="1"/>
    </xf>
    <xf numFmtId="3" fontId="9" fillId="0" borderId="33" xfId="0" applyFont="1" applyBorder="1" applyAlignment="1">
      <alignment horizontal="center" vertical="center" shrinkToFit="1"/>
    </xf>
    <xf numFmtId="3" fontId="9" fillId="0" borderId="34" xfId="0" applyFont="1" applyBorder="1" applyAlignment="1">
      <alignment horizontal="center" vertical="center" shrinkToFit="1"/>
    </xf>
    <xf numFmtId="3" fontId="9" fillId="0" borderId="35" xfId="0" applyFont="1" applyBorder="1" applyAlignment="1">
      <alignment horizontal="center" vertical="center" shrinkToFit="1"/>
    </xf>
    <xf numFmtId="3" fontId="9" fillId="0" borderId="36" xfId="0" applyFont="1" applyBorder="1" applyAlignment="1">
      <alignment horizontal="center" vertical="center" shrinkToFit="1"/>
    </xf>
    <xf numFmtId="3" fontId="9" fillId="0" borderId="14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vertical="center" shrinkToFit="1"/>
    </xf>
    <xf numFmtId="3" fontId="9" fillId="0" borderId="37" xfId="0" applyNumberFormat="1" applyFont="1" applyBorder="1" applyAlignment="1">
      <alignment horizontal="center" shrinkToFit="1"/>
    </xf>
    <xf numFmtId="3" fontId="9" fillId="0" borderId="12" xfId="0" applyNumberFormat="1" applyFont="1" applyBorder="1" applyAlignment="1">
      <alignment horizontal="center" vertical="top" shrinkToFit="1"/>
    </xf>
    <xf numFmtId="3" fontId="9" fillId="0" borderId="38" xfId="0" applyNumberFormat="1" applyFont="1" applyBorder="1" applyAlignment="1">
      <alignment horizontal="center" shrinkToFit="1"/>
    </xf>
    <xf numFmtId="3" fontId="9" fillId="0" borderId="1" xfId="0" applyNumberFormat="1" applyFont="1" applyBorder="1" applyAlignment="1">
      <alignment horizontal="center" shrinkToFit="1"/>
    </xf>
    <xf numFmtId="3" fontId="9" fillId="0" borderId="6" xfId="0" applyNumberFormat="1" applyFont="1" applyBorder="1" applyAlignment="1">
      <alignment horizontal="center" shrinkToFit="1"/>
    </xf>
    <xf numFmtId="3" fontId="9" fillId="0" borderId="3" xfId="0" applyNumberFormat="1" applyFont="1" applyBorder="1" applyAlignment="1">
      <alignment horizontal="center" shrinkToFit="1"/>
    </xf>
    <xf numFmtId="3" fontId="9" fillId="0" borderId="5" xfId="0" applyFont="1" applyBorder="1" applyAlignment="1">
      <alignment horizontal="center" vertical="top" shrinkToFit="1"/>
    </xf>
    <xf numFmtId="3" fontId="9" fillId="0" borderId="29" xfId="0" applyFont="1" applyBorder="1" applyAlignment="1">
      <alignment horizontal="center" vertical="top" shrinkToFit="1"/>
    </xf>
    <xf numFmtId="3" fontId="9" fillId="0" borderId="39" xfId="0" applyNumberFormat="1" applyFont="1" applyBorder="1" applyAlignment="1">
      <alignment horizontal="center" shrinkToFit="1"/>
    </xf>
    <xf numFmtId="3" fontId="9" fillId="0" borderId="40" xfId="0" applyNumberFormat="1" applyFont="1" applyBorder="1" applyAlignment="1">
      <alignment horizontal="center" shrinkToFit="1"/>
    </xf>
    <xf numFmtId="3" fontId="9" fillId="0" borderId="4" xfId="0" applyNumberFormat="1" applyFont="1" applyBorder="1" applyAlignment="1">
      <alignment horizontal="center" shrinkToFit="1"/>
    </xf>
    <xf numFmtId="3" fontId="9" fillId="0" borderId="5" xfId="0" applyNumberFormat="1" applyFont="1" applyBorder="1" applyAlignment="1">
      <alignment vertical="top" shrinkToFit="1"/>
    </xf>
    <xf numFmtId="3" fontId="9" fillId="0" borderId="15" xfId="0" applyNumberFormat="1" applyFont="1" applyBorder="1" applyAlignment="1">
      <alignment horizontal="center" vertical="top" shrinkToFit="1"/>
    </xf>
    <xf numFmtId="3" fontId="9" fillId="0" borderId="13" xfId="0" applyNumberFormat="1" applyFont="1" applyBorder="1" applyAlignment="1">
      <alignment horizontal="center" vertical="top" shrinkToFit="1"/>
    </xf>
    <xf numFmtId="3" fontId="9" fillId="0" borderId="0" xfId="0" applyNumberFormat="1" applyFont="1" applyBorder="1" applyAlignment="1">
      <alignment vertical="top" shrinkToFit="1"/>
    </xf>
    <xf numFmtId="3" fontId="9" fillId="0" borderId="16" xfId="0" applyNumberFormat="1" applyFont="1" applyBorder="1" applyAlignment="1">
      <alignment horizontal="center" vertical="top" shrinkToFit="1"/>
    </xf>
    <xf numFmtId="3" fontId="9" fillId="0" borderId="39" xfId="0" applyNumberFormat="1" applyFont="1" applyBorder="1" applyAlignment="1">
      <alignment horizontal="left" shrinkToFit="1"/>
    </xf>
    <xf numFmtId="3" fontId="9" fillId="0" borderId="41" xfId="0" applyNumberFormat="1" applyFont="1" applyBorder="1" applyAlignment="1">
      <alignment horizontal="center" shrinkToFit="1"/>
    </xf>
    <xf numFmtId="3" fontId="9" fillId="0" borderId="17" xfId="0" applyNumberFormat="1" applyFont="1" applyBorder="1" applyAlignment="1">
      <alignment horizontal="center" shrinkToFit="1"/>
    </xf>
    <xf numFmtId="3" fontId="9" fillId="0" borderId="18" xfId="0" applyNumberFormat="1" applyFont="1" applyBorder="1" applyAlignment="1">
      <alignment horizontal="center" shrinkToFit="1"/>
    </xf>
    <xf numFmtId="3" fontId="9" fillId="0" borderId="32" xfId="0" applyNumberFormat="1" applyFont="1" applyBorder="1" applyAlignment="1">
      <alignment horizontal="left" vertical="top" shrinkToFit="1"/>
    </xf>
    <xf numFmtId="3" fontId="5" fillId="0" borderId="2" xfId="0" applyNumberFormat="1" applyFont="1" applyBorder="1" applyAlignment="1">
      <alignment horizontal="center" shrinkToFit="1"/>
    </xf>
    <xf numFmtId="3" fontId="0" fillId="2" borderId="0" xfId="0" applyFill="1" applyAlignment="1">
      <alignment/>
    </xf>
    <xf numFmtId="3" fontId="9" fillId="0" borderId="11" xfId="0" applyNumberFormat="1" applyFont="1" applyFill="1" applyBorder="1" applyAlignment="1">
      <alignment horizontal="center" vertical="center" shrinkToFit="1"/>
    </xf>
    <xf numFmtId="3" fontId="9" fillId="0" borderId="38" xfId="0" applyNumberFormat="1" applyFont="1" applyFill="1" applyBorder="1" applyAlignment="1">
      <alignment horizontal="center" shrinkToFit="1"/>
    </xf>
    <xf numFmtId="3" fontId="9" fillId="0" borderId="13" xfId="0" applyNumberFormat="1" applyFont="1" applyFill="1" applyBorder="1" applyAlignment="1">
      <alignment horizontal="center" vertical="center" shrinkToFit="1"/>
    </xf>
    <xf numFmtId="3" fontId="9" fillId="0" borderId="38" xfId="0" applyNumberFormat="1" applyFont="1" applyFill="1" applyBorder="1" applyAlignment="1">
      <alignment horizontal="center" vertical="center" shrinkToFit="1"/>
    </xf>
    <xf numFmtId="3" fontId="9" fillId="0" borderId="37" xfId="0" applyNumberFormat="1" applyFont="1" applyFill="1" applyBorder="1" applyAlignment="1">
      <alignment horizontal="center" vertical="center" shrinkToFit="1"/>
    </xf>
    <xf numFmtId="3" fontId="9" fillId="0" borderId="29" xfId="0" applyFont="1" applyFill="1" applyBorder="1" applyAlignment="1">
      <alignment horizontal="center" vertical="center" shrinkToFit="1"/>
    </xf>
    <xf numFmtId="3" fontId="9" fillId="0" borderId="36" xfId="0" applyFont="1" applyFill="1" applyBorder="1" applyAlignment="1">
      <alignment horizontal="center" vertical="center" shrinkToFit="1"/>
    </xf>
    <xf numFmtId="177" fontId="6" fillId="0" borderId="3" xfId="0" applyNumberFormat="1" applyFont="1" applyFill="1" applyBorder="1" applyAlignment="1">
      <alignment/>
    </xf>
    <xf numFmtId="177" fontId="6" fillId="0" borderId="4" xfId="0" applyNumberFormat="1" applyFont="1" applyFill="1" applyBorder="1" applyAlignment="1">
      <alignment/>
    </xf>
    <xf numFmtId="177" fontId="6" fillId="0" borderId="6" xfId="0" applyNumberFormat="1" applyFont="1" applyFill="1" applyBorder="1" applyAlignment="1">
      <alignment/>
    </xf>
    <xf numFmtId="177" fontId="6" fillId="0" borderId="7" xfId="0" applyNumberFormat="1" applyFont="1" applyFill="1" applyBorder="1" applyAlignment="1">
      <alignment/>
    </xf>
    <xf numFmtId="177" fontId="6" fillId="0" borderId="9" xfId="0" applyNumberFormat="1" applyFont="1" applyFill="1" applyBorder="1" applyAlignment="1">
      <alignment/>
    </xf>
    <xf numFmtId="177" fontId="6" fillId="0" borderId="5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horizontal="center" shrinkToFit="1"/>
    </xf>
    <xf numFmtId="3" fontId="9" fillId="0" borderId="43" xfId="0" applyNumberFormat="1" applyFont="1" applyFill="1" applyBorder="1" applyAlignment="1">
      <alignment horizontal="center" shrinkToFit="1"/>
    </xf>
    <xf numFmtId="3" fontId="5" fillId="0" borderId="12" xfId="0" applyNumberFormat="1" applyFont="1" applyBorder="1" applyAlignment="1">
      <alignment horizontal="center" vertical="center" shrinkToFit="1"/>
    </xf>
    <xf numFmtId="3" fontId="9" fillId="0" borderId="44" xfId="0" applyNumberFormat="1" applyFont="1" applyBorder="1" applyAlignment="1">
      <alignment horizontal="center" shrinkToFit="1"/>
    </xf>
    <xf numFmtId="3" fontId="9" fillId="0" borderId="24" xfId="0" applyNumberFormat="1" applyFont="1" applyBorder="1" applyAlignment="1">
      <alignment vertical="center" shrinkToFit="1"/>
    </xf>
    <xf numFmtId="3" fontId="6" fillId="0" borderId="17" xfId="0" applyFont="1" applyAlignment="1">
      <alignment/>
    </xf>
    <xf numFmtId="3" fontId="6" fillId="2" borderId="17" xfId="0" applyFont="1" applyFill="1" applyAlignment="1">
      <alignment/>
    </xf>
    <xf numFmtId="3" fontId="6" fillId="0" borderId="0" xfId="0" applyFont="1" applyBorder="1" applyAlignment="1">
      <alignment/>
    </xf>
    <xf numFmtId="3" fontId="6" fillId="0" borderId="17" xfId="0" applyFont="1" applyBorder="1" applyAlignment="1">
      <alignment/>
    </xf>
    <xf numFmtId="3" fontId="6" fillId="0" borderId="0" xfId="0" applyFont="1" applyAlignment="1">
      <alignment/>
    </xf>
    <xf numFmtId="3" fontId="6" fillId="2" borderId="0" xfId="0" applyFont="1" applyFill="1" applyAlignment="1">
      <alignment/>
    </xf>
    <xf numFmtId="177" fontId="6" fillId="0" borderId="45" xfId="0" applyNumberFormat="1" applyFont="1" applyBorder="1" applyAlignment="1">
      <alignment/>
    </xf>
    <xf numFmtId="3" fontId="6" fillId="0" borderId="0" xfId="0" applyFont="1" applyAlignment="1">
      <alignment/>
    </xf>
    <xf numFmtId="3" fontId="9" fillId="0" borderId="46" xfId="0" applyFont="1" applyBorder="1" applyAlignment="1">
      <alignment horizontal="center" vertical="center" shrinkToFit="1"/>
    </xf>
    <xf numFmtId="177" fontId="6" fillId="0" borderId="19" xfId="0" applyNumberFormat="1" applyFont="1" applyBorder="1" applyAlignment="1">
      <alignment/>
    </xf>
    <xf numFmtId="3" fontId="9" fillId="0" borderId="14" xfId="0" applyNumberFormat="1" applyFont="1" applyBorder="1" applyAlignment="1">
      <alignment horizontal="center" shrinkToFit="1"/>
    </xf>
    <xf numFmtId="3" fontId="9" fillId="0" borderId="4" xfId="0" applyNumberFormat="1" applyFont="1" applyBorder="1" applyAlignment="1">
      <alignment horizontal="center" vertical="top" shrinkToFit="1"/>
    </xf>
    <xf numFmtId="3" fontId="5" fillId="0" borderId="5" xfId="0" applyFont="1" applyBorder="1" applyAlignment="1">
      <alignment horizontal="center" vertical="center" shrinkToFit="1"/>
    </xf>
    <xf numFmtId="3" fontId="6" fillId="0" borderId="45" xfId="0" applyNumberFormat="1" applyFont="1" applyBorder="1" applyAlignment="1">
      <alignment horizontal="center" vertical="center"/>
    </xf>
    <xf numFmtId="177" fontId="6" fillId="0" borderId="45" xfId="0" applyNumberFormat="1" applyFont="1" applyBorder="1" applyAlignment="1">
      <alignment vertical="center"/>
    </xf>
    <xf numFmtId="177" fontId="6" fillId="0" borderId="45" xfId="0" applyNumberFormat="1" applyFont="1" applyFill="1" applyBorder="1" applyAlignment="1">
      <alignment vertical="center"/>
    </xf>
    <xf numFmtId="177" fontId="6" fillId="0" borderId="47" xfId="0" applyNumberFormat="1" applyFont="1" applyBorder="1" applyAlignment="1">
      <alignment/>
    </xf>
    <xf numFmtId="3" fontId="9" fillId="0" borderId="30" xfId="0" applyFont="1" applyBorder="1" applyAlignment="1">
      <alignment horizontal="center" vertical="top" shrinkToFit="1"/>
    </xf>
    <xf numFmtId="3" fontId="9" fillId="0" borderId="48" xfId="0" applyNumberFormat="1" applyFont="1" applyBorder="1" applyAlignment="1">
      <alignment horizontal="center" vertical="center" shrinkToFit="1"/>
    </xf>
    <xf numFmtId="3" fontId="9" fillId="0" borderId="49" xfId="0" applyNumberFormat="1" applyFont="1" applyBorder="1" applyAlignment="1">
      <alignment horizontal="center" vertical="center" shrinkToFit="1"/>
    </xf>
    <xf numFmtId="3" fontId="9" fillId="0" borderId="14" xfId="0" applyFont="1" applyBorder="1" applyAlignment="1">
      <alignment horizontal="left" vertical="center" shrinkToFit="1"/>
    </xf>
    <xf numFmtId="3" fontId="9" fillId="0" borderId="50" xfId="0" applyFont="1" applyBorder="1" applyAlignment="1">
      <alignment horizontal="center" vertical="center" shrinkToFit="1"/>
    </xf>
    <xf numFmtId="3" fontId="9" fillId="0" borderId="51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49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vertical="center" shrinkToFit="1"/>
    </xf>
    <xf numFmtId="3" fontId="9" fillId="0" borderId="25" xfId="0" applyNumberFormat="1" applyFont="1" applyBorder="1" applyAlignment="1">
      <alignment vertical="center" shrinkToFit="1"/>
    </xf>
    <xf numFmtId="3" fontId="9" fillId="0" borderId="11" xfId="0" applyNumberFormat="1" applyFont="1" applyBorder="1" applyAlignment="1">
      <alignment horizontal="left" vertical="center" shrinkToFit="1"/>
    </xf>
    <xf numFmtId="3" fontId="9" fillId="0" borderId="19" xfId="0" applyNumberFormat="1" applyFont="1" applyBorder="1" applyAlignment="1">
      <alignment horizontal="left" vertical="center" shrinkToFit="1"/>
    </xf>
    <xf numFmtId="3" fontId="9" fillId="0" borderId="1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52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72"/>
  <sheetViews>
    <sheetView tabSelected="1" showOutlineSymbols="0" view="pageBreakPreview" zoomScale="50" zoomScaleNormal="87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24.75390625" defaultRowHeight="14.25"/>
  <cols>
    <col min="1" max="1" width="20.625" style="0" customWidth="1"/>
    <col min="2" max="19" width="18.50390625" style="0" customWidth="1"/>
    <col min="20" max="22" width="18.50390625" style="94" customWidth="1"/>
    <col min="23" max="94" width="18.50390625" style="0" customWidth="1"/>
    <col min="95" max="95" width="10.75390625" style="0" customWidth="1"/>
    <col min="96" max="96" width="18.625" style="0" hidden="1" customWidth="1"/>
    <col min="97" max="97" width="4.375" style="0" hidden="1" customWidth="1"/>
    <col min="98" max="98" width="18.625" style="0" hidden="1" customWidth="1"/>
    <col min="99" max="99" width="4.375" style="0" hidden="1" customWidth="1"/>
    <col min="100" max="101" width="18.625" style="0" hidden="1" customWidth="1"/>
    <col min="102" max="102" width="4.375" style="0" hidden="1" customWidth="1"/>
  </cols>
  <sheetData>
    <row r="1" spans="1:95" ht="27" customHeight="1">
      <c r="A1" s="1" t="s">
        <v>0</v>
      </c>
      <c r="B1" s="70" t="s">
        <v>1</v>
      </c>
      <c r="C1" s="48"/>
      <c r="D1" s="36" t="s">
        <v>150</v>
      </c>
      <c r="E1" s="69" t="s">
        <v>151</v>
      </c>
      <c r="F1" s="36"/>
      <c r="G1" s="36"/>
      <c r="H1" s="69" t="s">
        <v>152</v>
      </c>
      <c r="I1" s="49"/>
      <c r="J1" s="36"/>
      <c r="K1" s="36"/>
      <c r="L1" s="50"/>
      <c r="M1" s="139" t="s">
        <v>152</v>
      </c>
      <c r="N1" s="140"/>
      <c r="O1" s="69" t="s">
        <v>164</v>
      </c>
      <c r="P1" s="49"/>
      <c r="Q1" s="36"/>
      <c r="R1" s="36"/>
      <c r="S1" s="57"/>
      <c r="T1" s="95"/>
      <c r="U1" s="95"/>
      <c r="V1" s="95"/>
      <c r="W1" s="133"/>
      <c r="X1" s="141" t="s">
        <v>179</v>
      </c>
      <c r="Y1" s="141"/>
      <c r="Z1" s="141"/>
      <c r="AA1" s="142"/>
      <c r="AB1" s="53" t="s">
        <v>165</v>
      </c>
      <c r="AC1" s="54" t="s">
        <v>166</v>
      </c>
      <c r="AD1" s="54" t="s">
        <v>167</v>
      </c>
      <c r="AE1" s="54" t="s">
        <v>168</v>
      </c>
      <c r="AF1" s="56" t="s">
        <v>170</v>
      </c>
      <c r="AG1" s="51" t="s">
        <v>128</v>
      </c>
      <c r="AH1" s="56" t="s">
        <v>72</v>
      </c>
      <c r="AI1" s="52" t="s">
        <v>171</v>
      </c>
      <c r="AJ1" s="113" t="s">
        <v>173</v>
      </c>
      <c r="AK1" s="55"/>
      <c r="AL1" s="69" t="s">
        <v>174</v>
      </c>
      <c r="AM1" s="36"/>
      <c r="AN1" s="22" t="s">
        <v>181</v>
      </c>
      <c r="AO1" s="50" t="s">
        <v>182</v>
      </c>
      <c r="AP1" s="22" t="s">
        <v>183</v>
      </c>
      <c r="AQ1" s="53" t="s">
        <v>185</v>
      </c>
      <c r="AR1" s="56" t="s">
        <v>186</v>
      </c>
      <c r="AS1" s="54" t="s">
        <v>187</v>
      </c>
      <c r="AT1" s="56" t="s">
        <v>188</v>
      </c>
      <c r="AU1" s="54" t="s">
        <v>189</v>
      </c>
      <c r="AV1" s="52" t="s">
        <v>190</v>
      </c>
      <c r="AW1" s="22" t="s">
        <v>191</v>
      </c>
      <c r="AX1" s="25" t="s">
        <v>195</v>
      </c>
      <c r="AY1" s="50"/>
      <c r="AZ1" s="22" t="s">
        <v>196</v>
      </c>
      <c r="BA1" s="68" t="s">
        <v>197</v>
      </c>
      <c r="BB1" s="57"/>
      <c r="BC1" s="22" t="s">
        <v>198</v>
      </c>
      <c r="BD1" s="22" t="s">
        <v>199</v>
      </c>
      <c r="BE1" s="143" t="s">
        <v>143</v>
      </c>
      <c r="BF1" s="144"/>
      <c r="BG1" s="144"/>
      <c r="BH1" s="144"/>
      <c r="BI1" s="144"/>
      <c r="BJ1" s="144"/>
      <c r="BK1" s="144"/>
      <c r="BL1" s="144"/>
      <c r="BM1" s="144"/>
      <c r="BN1" s="145"/>
      <c r="BO1" s="136" t="s">
        <v>143</v>
      </c>
      <c r="BP1" s="137"/>
      <c r="BQ1" s="137"/>
      <c r="BR1" s="137"/>
      <c r="BS1" s="146"/>
      <c r="BT1" s="147" t="s">
        <v>142</v>
      </c>
      <c r="BU1" s="137"/>
      <c r="BV1" s="137"/>
      <c r="BW1" s="137"/>
      <c r="BX1" s="137"/>
      <c r="BY1" s="146"/>
      <c r="BZ1" s="147" t="s">
        <v>142</v>
      </c>
      <c r="CA1" s="137"/>
      <c r="CB1" s="137"/>
      <c r="CC1" s="137"/>
      <c r="CD1" s="137"/>
      <c r="CE1" s="137"/>
      <c r="CF1" s="138"/>
      <c r="CG1" s="136" t="s">
        <v>2</v>
      </c>
      <c r="CH1" s="137"/>
      <c r="CI1" s="137"/>
      <c r="CJ1" s="138"/>
      <c r="CK1" s="136" t="s">
        <v>2</v>
      </c>
      <c r="CL1" s="137"/>
      <c r="CM1" s="137"/>
      <c r="CN1" s="137"/>
      <c r="CO1" s="137"/>
      <c r="CP1" s="138"/>
      <c r="CQ1" s="7"/>
    </row>
    <row r="2" spans="1:95" ht="27" customHeight="1">
      <c r="A2" s="3"/>
      <c r="B2" s="35"/>
      <c r="C2" s="72" t="s">
        <v>118</v>
      </c>
      <c r="D2" s="86" t="s">
        <v>141</v>
      </c>
      <c r="E2" s="27"/>
      <c r="F2" s="72" t="s">
        <v>125</v>
      </c>
      <c r="G2" s="72" t="s">
        <v>127</v>
      </c>
      <c r="H2" s="27"/>
      <c r="I2" s="72" t="s">
        <v>156</v>
      </c>
      <c r="J2" s="72" t="s">
        <v>154</v>
      </c>
      <c r="K2" s="72" t="s">
        <v>157</v>
      </c>
      <c r="L2" s="75" t="s">
        <v>159</v>
      </c>
      <c r="M2" s="112"/>
      <c r="N2" s="72" t="s">
        <v>162</v>
      </c>
      <c r="O2" s="27"/>
      <c r="P2" s="72" t="s">
        <v>120</v>
      </c>
      <c r="Q2" s="76" t="s">
        <v>90</v>
      </c>
      <c r="R2" s="76" t="s">
        <v>123</v>
      </c>
      <c r="S2" s="91" t="s">
        <v>124</v>
      </c>
      <c r="T2" s="96" t="s">
        <v>88</v>
      </c>
      <c r="U2" s="110"/>
      <c r="V2" s="109"/>
      <c r="W2" s="75" t="s">
        <v>112</v>
      </c>
      <c r="X2" s="89" t="s">
        <v>113</v>
      </c>
      <c r="Y2" s="77" t="s">
        <v>107</v>
      </c>
      <c r="Z2" s="72" t="s">
        <v>86</v>
      </c>
      <c r="AA2" s="74" t="s">
        <v>94</v>
      </c>
      <c r="AB2" s="84" t="s">
        <v>95</v>
      </c>
      <c r="AC2" s="85" t="s">
        <v>122</v>
      </c>
      <c r="AD2" s="85" t="s">
        <v>92</v>
      </c>
      <c r="AE2" s="85" t="s">
        <v>169</v>
      </c>
      <c r="AF2" s="73" t="s">
        <v>93</v>
      </c>
      <c r="AG2" s="87" t="s">
        <v>129</v>
      </c>
      <c r="AH2" s="26" t="s">
        <v>172</v>
      </c>
      <c r="AI2" s="24" t="s">
        <v>180</v>
      </c>
      <c r="AJ2" s="71" t="s">
        <v>140</v>
      </c>
      <c r="AK2" s="80" t="s">
        <v>130</v>
      </c>
      <c r="AL2" s="85" t="s">
        <v>132</v>
      </c>
      <c r="AM2" s="81" t="s">
        <v>96</v>
      </c>
      <c r="AN2" s="23"/>
      <c r="AO2" s="44"/>
      <c r="AP2" s="82" t="s">
        <v>114</v>
      </c>
      <c r="AQ2" s="84" t="s">
        <v>133</v>
      </c>
      <c r="AR2" s="73" t="s">
        <v>98</v>
      </c>
      <c r="AS2" s="27"/>
      <c r="AT2" s="73" t="s">
        <v>134</v>
      </c>
      <c r="AU2" s="85" t="s">
        <v>99</v>
      </c>
      <c r="AV2" s="93" t="s">
        <v>110</v>
      </c>
      <c r="AW2" s="125" t="s">
        <v>192</v>
      </c>
      <c r="AX2" s="33"/>
      <c r="AY2" s="75" t="s">
        <v>115</v>
      </c>
      <c r="AZ2" s="23"/>
      <c r="BA2" s="34"/>
      <c r="BB2" s="75" t="s">
        <v>3</v>
      </c>
      <c r="BC2" s="23" t="s">
        <v>135</v>
      </c>
      <c r="BD2" s="23"/>
      <c r="BE2" s="124" t="s">
        <v>73</v>
      </c>
      <c r="BF2" s="36"/>
      <c r="BG2" s="36"/>
      <c r="BH2" s="36"/>
      <c r="BI2" s="31"/>
      <c r="BJ2" s="32"/>
      <c r="BK2" s="91" t="s">
        <v>136</v>
      </c>
      <c r="BL2" s="88" t="s">
        <v>104</v>
      </c>
      <c r="BM2" s="75" t="s">
        <v>4</v>
      </c>
      <c r="BN2" s="76" t="s">
        <v>138</v>
      </c>
      <c r="BO2" s="91" t="s">
        <v>5</v>
      </c>
      <c r="BP2" s="76" t="s">
        <v>80</v>
      </c>
      <c r="BQ2" s="90" t="s">
        <v>100</v>
      </c>
      <c r="BR2" s="72" t="s">
        <v>101</v>
      </c>
      <c r="BS2" s="72" t="s">
        <v>81</v>
      </c>
      <c r="BT2" s="74" t="s">
        <v>102</v>
      </c>
      <c r="BU2" s="72" t="s">
        <v>103</v>
      </c>
      <c r="BV2" s="75" t="s">
        <v>6</v>
      </c>
      <c r="BW2" s="91" t="s">
        <v>7</v>
      </c>
      <c r="BX2" s="81" t="s">
        <v>8</v>
      </c>
      <c r="BY2" s="72" t="s">
        <v>9</v>
      </c>
      <c r="BZ2" s="74" t="s">
        <v>10</v>
      </c>
      <c r="CA2" s="74" t="s">
        <v>11</v>
      </c>
      <c r="CB2" s="74" t="s">
        <v>12</v>
      </c>
      <c r="CC2" s="75" t="s">
        <v>13</v>
      </c>
      <c r="CD2" s="91" t="s">
        <v>14</v>
      </c>
      <c r="CE2" s="80" t="s">
        <v>15</v>
      </c>
      <c r="CF2" s="75" t="s">
        <v>75</v>
      </c>
      <c r="CG2" s="81" t="s">
        <v>200</v>
      </c>
      <c r="CH2" s="74" t="s">
        <v>201</v>
      </c>
      <c r="CI2" s="74" t="s">
        <v>202</v>
      </c>
      <c r="CJ2" s="75" t="s">
        <v>203</v>
      </c>
      <c r="CK2" s="81" t="s">
        <v>204</v>
      </c>
      <c r="CL2" s="74" t="s">
        <v>205</v>
      </c>
      <c r="CM2" s="74" t="s">
        <v>206</v>
      </c>
      <c r="CN2" s="74" t="s">
        <v>207</v>
      </c>
      <c r="CO2" s="74" t="s">
        <v>208</v>
      </c>
      <c r="CP2" s="75" t="s">
        <v>209</v>
      </c>
      <c r="CQ2" s="7"/>
    </row>
    <row r="3" spans="1:95" ht="27" customHeight="1">
      <c r="A3" s="3"/>
      <c r="B3" s="30"/>
      <c r="C3" s="26" t="s">
        <v>119</v>
      </c>
      <c r="D3" s="37"/>
      <c r="E3" s="41"/>
      <c r="F3" s="26" t="s">
        <v>126</v>
      </c>
      <c r="G3" s="26" t="s">
        <v>126</v>
      </c>
      <c r="H3" s="27"/>
      <c r="I3" s="111" t="s">
        <v>153</v>
      </c>
      <c r="J3" s="26" t="s">
        <v>155</v>
      </c>
      <c r="K3" s="26" t="s">
        <v>158</v>
      </c>
      <c r="L3" s="21" t="s">
        <v>160</v>
      </c>
      <c r="M3" s="89" t="s">
        <v>161</v>
      </c>
      <c r="N3" s="26" t="s">
        <v>163</v>
      </c>
      <c r="O3" s="27"/>
      <c r="P3" s="26" t="s">
        <v>121</v>
      </c>
      <c r="Q3" s="23" t="s">
        <v>89</v>
      </c>
      <c r="R3" s="27" t="s">
        <v>122</v>
      </c>
      <c r="S3" s="24" t="s">
        <v>122</v>
      </c>
      <c r="T3" s="97" t="s">
        <v>82</v>
      </c>
      <c r="U3" s="98" t="s">
        <v>144</v>
      </c>
      <c r="V3" s="99" t="s">
        <v>145</v>
      </c>
      <c r="W3" s="24" t="s">
        <v>83</v>
      </c>
      <c r="X3" s="132" t="s">
        <v>84</v>
      </c>
      <c r="Y3" s="23" t="s">
        <v>108</v>
      </c>
      <c r="Z3" s="26" t="s">
        <v>85</v>
      </c>
      <c r="AA3" s="27" t="s">
        <v>87</v>
      </c>
      <c r="AB3" s="39"/>
      <c r="AC3" s="41"/>
      <c r="AD3" s="41"/>
      <c r="AE3" s="41"/>
      <c r="AF3" s="45"/>
      <c r="AG3" s="35"/>
      <c r="AH3" s="26"/>
      <c r="AI3" s="24"/>
      <c r="AJ3" s="71" t="s">
        <v>71</v>
      </c>
      <c r="AK3" s="39" t="s">
        <v>131</v>
      </c>
      <c r="AL3" s="37"/>
      <c r="AM3" s="35" t="s">
        <v>97</v>
      </c>
      <c r="AN3" s="23"/>
      <c r="AO3" s="46"/>
      <c r="AP3" s="23" t="s">
        <v>184</v>
      </c>
      <c r="AQ3" s="34"/>
      <c r="AR3" s="26"/>
      <c r="AS3" s="41"/>
      <c r="AT3" s="41"/>
      <c r="AU3" s="27"/>
      <c r="AV3" s="21" t="s">
        <v>111</v>
      </c>
      <c r="AW3" s="23" t="s">
        <v>194</v>
      </c>
      <c r="AX3" s="37"/>
      <c r="AY3" s="24" t="s">
        <v>97</v>
      </c>
      <c r="AZ3" s="40"/>
      <c r="BA3" s="39"/>
      <c r="BB3" s="38"/>
      <c r="BC3" s="40" t="s">
        <v>122</v>
      </c>
      <c r="BD3" s="40"/>
      <c r="BE3" s="30"/>
      <c r="BF3" s="28" t="s">
        <v>76</v>
      </c>
      <c r="BG3" s="42"/>
      <c r="BH3" s="134" t="s">
        <v>79</v>
      </c>
      <c r="BI3" s="42"/>
      <c r="BJ3" s="43"/>
      <c r="BK3" s="44" t="s">
        <v>137</v>
      </c>
      <c r="BL3" s="29" t="s">
        <v>116</v>
      </c>
      <c r="BM3" s="38"/>
      <c r="BN3" s="23" t="s">
        <v>139</v>
      </c>
      <c r="BO3" s="46"/>
      <c r="BP3" s="40"/>
      <c r="BQ3" s="37"/>
      <c r="BR3" s="45"/>
      <c r="BS3" s="45"/>
      <c r="BT3" s="41"/>
      <c r="BU3" s="45"/>
      <c r="BV3" s="38"/>
      <c r="BW3" s="46"/>
      <c r="BX3" s="35"/>
      <c r="BY3" s="45"/>
      <c r="BZ3" s="27"/>
      <c r="CA3" s="41"/>
      <c r="CB3" s="41"/>
      <c r="CC3" s="38"/>
      <c r="CD3" s="46"/>
      <c r="CE3" s="39"/>
      <c r="CF3" s="38"/>
      <c r="CG3" s="30"/>
      <c r="CH3" s="41"/>
      <c r="CI3" s="27"/>
      <c r="CJ3" s="38"/>
      <c r="CK3" s="35"/>
      <c r="CL3" s="41"/>
      <c r="CM3" s="27"/>
      <c r="CN3" s="41"/>
      <c r="CO3" s="41"/>
      <c r="CP3" s="38"/>
      <c r="CQ3" s="7"/>
    </row>
    <row r="4" spans="1:95" ht="27" customHeight="1">
      <c r="A4" s="2"/>
      <c r="B4" s="58"/>
      <c r="C4" s="59"/>
      <c r="D4" s="62"/>
      <c r="E4" s="59"/>
      <c r="F4" s="59"/>
      <c r="G4" s="59"/>
      <c r="H4" s="59"/>
      <c r="I4" s="59"/>
      <c r="J4" s="59"/>
      <c r="K4" s="59"/>
      <c r="L4" s="131"/>
      <c r="M4" s="122"/>
      <c r="N4" s="67"/>
      <c r="O4" s="59"/>
      <c r="P4" s="59"/>
      <c r="Q4" s="78" t="s">
        <v>91</v>
      </c>
      <c r="R4" s="58"/>
      <c r="S4" s="60"/>
      <c r="T4" s="100"/>
      <c r="U4" s="100" t="s">
        <v>122</v>
      </c>
      <c r="V4" s="101" t="s">
        <v>122</v>
      </c>
      <c r="W4" s="60"/>
      <c r="X4" s="61"/>
      <c r="Y4" s="47"/>
      <c r="Z4" s="79" t="s">
        <v>82</v>
      </c>
      <c r="AA4" s="59"/>
      <c r="AB4" s="62"/>
      <c r="AC4" s="59"/>
      <c r="AD4" s="59"/>
      <c r="AE4" s="59"/>
      <c r="AF4" s="67"/>
      <c r="AG4" s="58"/>
      <c r="AH4" s="67"/>
      <c r="AI4" s="60"/>
      <c r="AJ4" s="60"/>
      <c r="AK4" s="62"/>
      <c r="AL4" s="61"/>
      <c r="AM4" s="58"/>
      <c r="AN4" s="47"/>
      <c r="AO4" s="66"/>
      <c r="AP4" s="83"/>
      <c r="AQ4" s="63"/>
      <c r="AR4" s="67"/>
      <c r="AS4" s="59"/>
      <c r="AT4" s="59"/>
      <c r="AU4" s="59"/>
      <c r="AV4" s="60"/>
      <c r="AW4" s="126" t="s">
        <v>193</v>
      </c>
      <c r="AX4" s="62"/>
      <c r="AY4" s="60"/>
      <c r="AZ4" s="47"/>
      <c r="BA4" s="62"/>
      <c r="BB4" s="60"/>
      <c r="BC4" s="47"/>
      <c r="BD4" s="47"/>
      <c r="BE4" s="61"/>
      <c r="BF4" s="58"/>
      <c r="BG4" s="64" t="s">
        <v>74</v>
      </c>
      <c r="BH4" s="58"/>
      <c r="BI4" s="135" t="s">
        <v>77</v>
      </c>
      <c r="BJ4" s="65" t="s">
        <v>78</v>
      </c>
      <c r="BK4" s="66"/>
      <c r="BL4" s="92" t="s">
        <v>117</v>
      </c>
      <c r="BM4" s="60"/>
      <c r="BN4" s="47"/>
      <c r="BO4" s="66"/>
      <c r="BP4" s="47"/>
      <c r="BQ4" s="61"/>
      <c r="BR4" s="67"/>
      <c r="BS4" s="67"/>
      <c r="BT4" s="59"/>
      <c r="BU4" s="67"/>
      <c r="BV4" s="60"/>
      <c r="BW4" s="66"/>
      <c r="BX4" s="58"/>
      <c r="BY4" s="67"/>
      <c r="BZ4" s="59"/>
      <c r="CA4" s="59"/>
      <c r="CB4" s="59"/>
      <c r="CC4" s="60"/>
      <c r="CD4" s="66"/>
      <c r="CE4" s="62"/>
      <c r="CF4" s="60"/>
      <c r="CG4" s="58"/>
      <c r="CH4" s="59"/>
      <c r="CI4" s="59"/>
      <c r="CJ4" s="60"/>
      <c r="CK4" s="58"/>
      <c r="CL4" s="59"/>
      <c r="CM4" s="59"/>
      <c r="CN4" s="59"/>
      <c r="CO4" s="59"/>
      <c r="CP4" s="60"/>
      <c r="CQ4" s="7"/>
    </row>
    <row r="5" spans="1:102" ht="33.75" customHeight="1">
      <c r="A5" s="4" t="s">
        <v>16</v>
      </c>
      <c r="B5" s="13">
        <v>4127021</v>
      </c>
      <c r="C5" s="13">
        <v>1325491</v>
      </c>
      <c r="D5" s="13">
        <v>3104806</v>
      </c>
      <c r="E5" s="13">
        <v>126004</v>
      </c>
      <c r="F5" s="13">
        <v>0</v>
      </c>
      <c r="G5" s="13">
        <v>126004</v>
      </c>
      <c r="H5" s="13">
        <v>13102899</v>
      </c>
      <c r="I5" s="13">
        <v>6107049</v>
      </c>
      <c r="J5" s="13">
        <v>0</v>
      </c>
      <c r="K5" s="13">
        <v>6510850</v>
      </c>
      <c r="L5" s="13">
        <v>485000</v>
      </c>
      <c r="M5" s="13">
        <v>0</v>
      </c>
      <c r="N5" s="13">
        <v>0</v>
      </c>
      <c r="O5" s="13">
        <v>25642727</v>
      </c>
      <c r="P5" s="13">
        <v>1086977</v>
      </c>
      <c r="Q5" s="13">
        <v>4165638</v>
      </c>
      <c r="R5" s="13">
        <v>113508</v>
      </c>
      <c r="S5" s="13">
        <v>159818</v>
      </c>
      <c r="T5" s="102">
        <v>0</v>
      </c>
      <c r="U5" s="102">
        <v>0</v>
      </c>
      <c r="V5" s="102">
        <v>0</v>
      </c>
      <c r="W5" s="13">
        <v>16414869</v>
      </c>
      <c r="X5" s="13">
        <v>159714</v>
      </c>
      <c r="Y5" s="13">
        <v>377911</v>
      </c>
      <c r="Z5" s="13">
        <v>0</v>
      </c>
      <c r="AA5" s="13">
        <v>178156</v>
      </c>
      <c r="AB5" s="13">
        <v>0</v>
      </c>
      <c r="AC5" s="13">
        <v>0</v>
      </c>
      <c r="AD5" s="13">
        <v>0</v>
      </c>
      <c r="AE5" s="13">
        <v>0</v>
      </c>
      <c r="AF5" s="13">
        <v>651520</v>
      </c>
      <c r="AG5" s="13">
        <v>0</v>
      </c>
      <c r="AH5" s="13">
        <v>0</v>
      </c>
      <c r="AI5" s="13">
        <v>0</v>
      </c>
      <c r="AJ5" s="13">
        <v>146859</v>
      </c>
      <c r="AK5" s="13">
        <v>0</v>
      </c>
      <c r="AL5" s="13">
        <v>0</v>
      </c>
      <c r="AM5" s="13">
        <v>0</v>
      </c>
      <c r="AN5" s="13">
        <v>0</v>
      </c>
      <c r="AO5" s="13">
        <v>5235686</v>
      </c>
      <c r="AP5" s="13">
        <v>0</v>
      </c>
      <c r="AQ5" s="13">
        <v>520475</v>
      </c>
      <c r="AR5" s="13">
        <v>0</v>
      </c>
      <c r="AS5" s="13">
        <v>6480475</v>
      </c>
      <c r="AT5" s="13">
        <v>817319</v>
      </c>
      <c r="AU5" s="13">
        <v>13015867</v>
      </c>
      <c r="AV5" s="13">
        <v>41063</v>
      </c>
      <c r="AW5" s="13">
        <v>0</v>
      </c>
      <c r="AX5" s="13">
        <v>410962</v>
      </c>
      <c r="AY5" s="13">
        <v>0</v>
      </c>
      <c r="AZ5" s="13">
        <v>22288396</v>
      </c>
      <c r="BA5" s="13">
        <f>B5+D5+E5+H5+O5+AB5+AC5+AD5+AE5+AF5+AG5+AH5+AJ5+AL5+AN5+AO5+AP5+AQ5+AR5+AS5+AT5+AU5+AV5+AW5+AX5+AZ5+AI5</f>
        <v>95712079</v>
      </c>
      <c r="BB5" s="13">
        <v>0</v>
      </c>
      <c r="BC5" s="13">
        <v>0</v>
      </c>
      <c r="BD5" s="13">
        <f>BA5+BC5</f>
        <v>95712079</v>
      </c>
      <c r="BE5" s="13">
        <v>63968811</v>
      </c>
      <c r="BF5" s="13">
        <v>51457779</v>
      </c>
      <c r="BG5" s="13">
        <v>21290340</v>
      </c>
      <c r="BH5" s="13">
        <v>12511032</v>
      </c>
      <c r="BI5" s="13">
        <v>7198468</v>
      </c>
      <c r="BJ5" s="13">
        <v>5312564</v>
      </c>
      <c r="BK5" s="13">
        <v>23749733</v>
      </c>
      <c r="BL5" s="13">
        <v>146859</v>
      </c>
      <c r="BM5" s="13">
        <v>3880359</v>
      </c>
      <c r="BN5" s="13">
        <v>189400</v>
      </c>
      <c r="BO5" s="123">
        <v>0</v>
      </c>
      <c r="BP5" s="13">
        <v>0</v>
      </c>
      <c r="BQ5" s="13">
        <v>3365955</v>
      </c>
      <c r="BR5" s="13">
        <v>410962</v>
      </c>
      <c r="BS5" s="13">
        <v>0</v>
      </c>
      <c r="BT5" s="13">
        <v>27587879</v>
      </c>
      <c r="BU5" s="13">
        <v>39585945</v>
      </c>
      <c r="BV5" s="13">
        <v>6384480</v>
      </c>
      <c r="BW5" s="13">
        <v>3241589</v>
      </c>
      <c r="BX5" s="13">
        <v>4518964</v>
      </c>
      <c r="BY5" s="13">
        <v>3406836</v>
      </c>
      <c r="BZ5" s="13">
        <v>4623469</v>
      </c>
      <c r="CA5" s="13">
        <v>1978295</v>
      </c>
      <c r="CB5" s="13">
        <v>913023</v>
      </c>
      <c r="CC5" s="13">
        <v>755261</v>
      </c>
      <c r="CD5" s="13">
        <v>810413</v>
      </c>
      <c r="CE5" s="13">
        <v>1466109</v>
      </c>
      <c r="CF5" s="13">
        <v>439816</v>
      </c>
      <c r="CG5" s="13">
        <v>10177533</v>
      </c>
      <c r="CH5" s="13">
        <v>9649072</v>
      </c>
      <c r="CI5" s="13">
        <v>9239059</v>
      </c>
      <c r="CJ5" s="13">
        <v>9313661</v>
      </c>
      <c r="CK5" s="13">
        <v>8913200</v>
      </c>
      <c r="CL5" s="13">
        <v>8213523</v>
      </c>
      <c r="CM5" s="13">
        <v>7452280</v>
      </c>
      <c r="CN5" s="13">
        <v>6514948</v>
      </c>
      <c r="CO5" s="13">
        <v>5861449</v>
      </c>
      <c r="CP5" s="13">
        <v>5437422</v>
      </c>
      <c r="CR5" s="7">
        <v>95712079</v>
      </c>
      <c r="CS5" s="7">
        <f>BA5-CR5</f>
        <v>0</v>
      </c>
      <c r="CT5" s="7">
        <v>95712079</v>
      </c>
      <c r="CU5" s="7">
        <f>BD5-CT5</f>
        <v>0</v>
      </c>
      <c r="CV5" s="7">
        <v>95712079</v>
      </c>
      <c r="CW5" s="7">
        <f>SUM(BE5,BK5:BS5)</f>
        <v>95712079</v>
      </c>
      <c r="CX5" s="7">
        <f>CV5-CW5</f>
        <v>0</v>
      </c>
    </row>
    <row r="6" spans="1:102" ht="33.75" customHeight="1">
      <c r="A6" s="5" t="s">
        <v>17</v>
      </c>
      <c r="B6" s="14">
        <v>2336641</v>
      </c>
      <c r="C6" s="14">
        <v>141493</v>
      </c>
      <c r="D6" s="14">
        <v>3113221</v>
      </c>
      <c r="E6" s="14">
        <v>132173</v>
      </c>
      <c r="F6" s="14">
        <v>27766</v>
      </c>
      <c r="G6" s="14">
        <v>104407</v>
      </c>
      <c r="H6" s="14">
        <v>6096040</v>
      </c>
      <c r="I6" s="14">
        <v>5675818</v>
      </c>
      <c r="J6" s="14">
        <v>14922</v>
      </c>
      <c r="K6" s="14">
        <v>0</v>
      </c>
      <c r="L6" s="14">
        <v>405300</v>
      </c>
      <c r="M6" s="14">
        <v>0</v>
      </c>
      <c r="N6" s="14">
        <v>0</v>
      </c>
      <c r="O6" s="14">
        <v>21974636</v>
      </c>
      <c r="P6" s="14">
        <v>1103017</v>
      </c>
      <c r="Q6" s="14">
        <v>0</v>
      </c>
      <c r="R6" s="14">
        <v>0</v>
      </c>
      <c r="S6" s="14">
        <v>19300</v>
      </c>
      <c r="T6" s="103">
        <v>1688200</v>
      </c>
      <c r="U6" s="103">
        <v>1688200</v>
      </c>
      <c r="V6" s="103">
        <v>0</v>
      </c>
      <c r="W6" s="14">
        <v>12524980</v>
      </c>
      <c r="X6" s="14">
        <v>2108212</v>
      </c>
      <c r="Y6" s="14">
        <v>163000</v>
      </c>
      <c r="Z6" s="14">
        <v>0</v>
      </c>
      <c r="AA6" s="14">
        <v>155736</v>
      </c>
      <c r="AB6" s="14">
        <v>0</v>
      </c>
      <c r="AC6" s="14">
        <v>0</v>
      </c>
      <c r="AD6" s="14">
        <v>215000</v>
      </c>
      <c r="AE6" s="14">
        <v>0</v>
      </c>
      <c r="AF6" s="14">
        <v>398786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2480036</v>
      </c>
      <c r="AP6" s="14">
        <v>952185</v>
      </c>
      <c r="AQ6" s="14">
        <v>15369</v>
      </c>
      <c r="AR6" s="14">
        <v>0</v>
      </c>
      <c r="AS6" s="14">
        <v>3145828</v>
      </c>
      <c r="AT6" s="14">
        <v>539880</v>
      </c>
      <c r="AU6" s="14">
        <v>10985429</v>
      </c>
      <c r="AV6" s="14">
        <v>83989</v>
      </c>
      <c r="AW6" s="14">
        <v>791067</v>
      </c>
      <c r="AX6" s="14">
        <v>2729062</v>
      </c>
      <c r="AY6" s="14">
        <v>0</v>
      </c>
      <c r="AZ6" s="14">
        <v>1188175</v>
      </c>
      <c r="BA6" s="14">
        <f aca="true" t="shared" si="0" ref="BA6:BA17">B6+D6+E6+H6+O6+AB6+AC6+AD6+AE6+AF6+AG6+AH6+AJ6+AL6+AN6+AO6+AP6+AQ6+AR6+AS6+AT6+AU6+AV6+AW6+AX6+AZ6+AI6</f>
        <v>57177517</v>
      </c>
      <c r="BB6" s="14">
        <v>1809251</v>
      </c>
      <c r="BC6" s="14">
        <v>0</v>
      </c>
      <c r="BD6" s="14">
        <f aca="true" t="shared" si="1" ref="BD6:BD17">BA6+BC6</f>
        <v>57177517</v>
      </c>
      <c r="BE6" s="14">
        <v>30982945</v>
      </c>
      <c r="BF6" s="14">
        <v>20446667</v>
      </c>
      <c r="BG6" s="14">
        <v>6945288</v>
      </c>
      <c r="BH6" s="14">
        <v>10536278</v>
      </c>
      <c r="BI6" s="14">
        <v>5169218</v>
      </c>
      <c r="BJ6" s="14">
        <v>5367060</v>
      </c>
      <c r="BK6" s="14">
        <v>9498587</v>
      </c>
      <c r="BL6" s="14">
        <v>0</v>
      </c>
      <c r="BM6" s="14">
        <v>6886063</v>
      </c>
      <c r="BN6" s="14">
        <v>5900785</v>
      </c>
      <c r="BO6" s="14">
        <v>0</v>
      </c>
      <c r="BP6" s="14">
        <v>0</v>
      </c>
      <c r="BQ6" s="14">
        <v>1180074</v>
      </c>
      <c r="BR6" s="14">
        <v>2729063</v>
      </c>
      <c r="BS6" s="14">
        <v>0</v>
      </c>
      <c r="BT6" s="14">
        <v>19543491</v>
      </c>
      <c r="BU6" s="14">
        <v>18299188</v>
      </c>
      <c r="BV6" s="14">
        <v>5849509</v>
      </c>
      <c r="BW6" s="14">
        <v>2544401</v>
      </c>
      <c r="BX6" s="14">
        <v>3407109</v>
      </c>
      <c r="BY6" s="14">
        <v>1502940</v>
      </c>
      <c r="BZ6" s="14">
        <v>3169124</v>
      </c>
      <c r="CA6" s="14">
        <v>1217712</v>
      </c>
      <c r="CB6" s="14">
        <v>326553</v>
      </c>
      <c r="CC6" s="14">
        <v>70266</v>
      </c>
      <c r="CD6" s="14">
        <v>843070</v>
      </c>
      <c r="CE6" s="14">
        <v>404154</v>
      </c>
      <c r="CF6" s="14">
        <v>0</v>
      </c>
      <c r="CG6" s="14">
        <v>6791846</v>
      </c>
      <c r="CH6" s="14">
        <v>6563134</v>
      </c>
      <c r="CI6" s="14">
        <v>6423490</v>
      </c>
      <c r="CJ6" s="14">
        <v>6233702</v>
      </c>
      <c r="CK6" s="14">
        <v>5789326</v>
      </c>
      <c r="CL6" s="14">
        <v>5467799</v>
      </c>
      <c r="CM6" s="14">
        <v>4679775</v>
      </c>
      <c r="CN6" s="14">
        <v>4018103</v>
      </c>
      <c r="CO6" s="14">
        <v>3428820</v>
      </c>
      <c r="CP6" s="14">
        <v>2918041</v>
      </c>
      <c r="CR6" s="7">
        <v>57177517</v>
      </c>
      <c r="CS6" s="7">
        <f aca="true" t="shared" si="2" ref="CS6:CS65">BA6-CR6</f>
        <v>0</v>
      </c>
      <c r="CT6" s="7">
        <v>57177517</v>
      </c>
      <c r="CU6" s="7">
        <f aca="true" t="shared" si="3" ref="CU6:CU65">BD6-CT6</f>
        <v>0</v>
      </c>
      <c r="CV6" s="7">
        <v>57177517</v>
      </c>
      <c r="CW6" s="7">
        <f aca="true" t="shared" si="4" ref="CW6:CW65">SUM(BE6,BK6:BS6)</f>
        <v>57177517</v>
      </c>
      <c r="CX6" s="7">
        <f aca="true" t="shared" si="5" ref="CX6:CX65">CV6-CW6</f>
        <v>0</v>
      </c>
    </row>
    <row r="7" spans="1:102" ht="33.75" customHeight="1">
      <c r="A7" s="5" t="s">
        <v>18</v>
      </c>
      <c r="B7" s="14">
        <v>12136801</v>
      </c>
      <c r="C7" s="14">
        <v>5475774</v>
      </c>
      <c r="D7" s="14">
        <v>5427971</v>
      </c>
      <c r="E7" s="14">
        <v>206234</v>
      </c>
      <c r="F7" s="14">
        <v>86497</v>
      </c>
      <c r="G7" s="14">
        <v>119737</v>
      </c>
      <c r="H7" s="14">
        <v>16727551</v>
      </c>
      <c r="I7" s="14">
        <v>11250178</v>
      </c>
      <c r="J7" s="14">
        <v>0</v>
      </c>
      <c r="K7" s="14">
        <v>4996073</v>
      </c>
      <c r="L7" s="14">
        <v>269500</v>
      </c>
      <c r="M7" s="14">
        <v>0</v>
      </c>
      <c r="N7" s="14">
        <v>211800</v>
      </c>
      <c r="O7" s="14">
        <v>26595531</v>
      </c>
      <c r="P7" s="14">
        <v>1557424</v>
      </c>
      <c r="Q7" s="14">
        <v>343642</v>
      </c>
      <c r="R7" s="14">
        <v>209734</v>
      </c>
      <c r="S7" s="14">
        <v>71700</v>
      </c>
      <c r="T7" s="103">
        <v>0</v>
      </c>
      <c r="U7" s="103">
        <v>0</v>
      </c>
      <c r="V7" s="103">
        <v>0</v>
      </c>
      <c r="W7" s="14">
        <v>16698916</v>
      </c>
      <c r="X7" s="14">
        <v>187141</v>
      </c>
      <c r="Y7" s="14">
        <v>539600</v>
      </c>
      <c r="Z7" s="14">
        <v>92564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1723317</v>
      </c>
      <c r="AG7" s="14">
        <v>0</v>
      </c>
      <c r="AH7" s="14">
        <v>0</v>
      </c>
      <c r="AI7" s="14">
        <v>0</v>
      </c>
      <c r="AJ7" s="14">
        <v>398158</v>
      </c>
      <c r="AK7" s="14">
        <v>0</v>
      </c>
      <c r="AL7" s="14">
        <v>0</v>
      </c>
      <c r="AM7" s="14">
        <v>0</v>
      </c>
      <c r="AN7" s="14">
        <v>0</v>
      </c>
      <c r="AO7" s="14">
        <v>3037874</v>
      </c>
      <c r="AP7" s="14">
        <v>0</v>
      </c>
      <c r="AQ7" s="14">
        <v>285719</v>
      </c>
      <c r="AR7" s="14">
        <v>0</v>
      </c>
      <c r="AS7" s="14">
        <v>9514852</v>
      </c>
      <c r="AT7" s="14">
        <v>1373049</v>
      </c>
      <c r="AU7" s="14">
        <v>21420967</v>
      </c>
      <c r="AV7" s="14">
        <v>58899</v>
      </c>
      <c r="AW7" s="14">
        <v>0</v>
      </c>
      <c r="AX7" s="14">
        <v>34650</v>
      </c>
      <c r="AY7" s="14">
        <v>1966</v>
      </c>
      <c r="AZ7" s="14">
        <v>4092482</v>
      </c>
      <c r="BA7" s="14">
        <f t="shared" si="0"/>
        <v>103034055</v>
      </c>
      <c r="BB7" s="14">
        <v>0</v>
      </c>
      <c r="BC7" s="14">
        <v>0</v>
      </c>
      <c r="BD7" s="14">
        <f t="shared" si="1"/>
        <v>103034055</v>
      </c>
      <c r="BE7" s="14">
        <v>75071014</v>
      </c>
      <c r="BF7" s="14">
        <v>49518139</v>
      </c>
      <c r="BG7" s="14">
        <v>36750687</v>
      </c>
      <c r="BH7" s="14">
        <v>25552875</v>
      </c>
      <c r="BI7" s="14">
        <v>10111697</v>
      </c>
      <c r="BJ7" s="14">
        <v>15441178</v>
      </c>
      <c r="BK7" s="14">
        <v>17345966</v>
      </c>
      <c r="BL7" s="14">
        <v>398158</v>
      </c>
      <c r="BM7" s="14">
        <v>5408111</v>
      </c>
      <c r="BN7" s="14">
        <v>3013731</v>
      </c>
      <c r="BO7" s="14">
        <v>0</v>
      </c>
      <c r="BP7" s="14">
        <v>0</v>
      </c>
      <c r="BQ7" s="14">
        <v>1762425</v>
      </c>
      <c r="BR7" s="14">
        <v>34650</v>
      </c>
      <c r="BS7" s="14">
        <v>0</v>
      </c>
      <c r="BT7" s="14">
        <v>35434780</v>
      </c>
      <c r="BU7" s="14">
        <v>35449287</v>
      </c>
      <c r="BV7" s="14">
        <v>8908159</v>
      </c>
      <c r="BW7" s="14">
        <v>4922140</v>
      </c>
      <c r="BX7" s="14">
        <v>5325429</v>
      </c>
      <c r="BY7" s="14">
        <v>2086419</v>
      </c>
      <c r="BZ7" s="14">
        <v>4252599</v>
      </c>
      <c r="CA7" s="14">
        <v>2776430</v>
      </c>
      <c r="CB7" s="14">
        <v>1333945</v>
      </c>
      <c r="CC7" s="14">
        <v>204068</v>
      </c>
      <c r="CD7" s="14">
        <v>1214600</v>
      </c>
      <c r="CE7" s="14">
        <v>868061</v>
      </c>
      <c r="CF7" s="14">
        <v>258138</v>
      </c>
      <c r="CG7" s="14">
        <v>13054246</v>
      </c>
      <c r="CH7" s="14">
        <v>12509935</v>
      </c>
      <c r="CI7" s="14">
        <v>11418251</v>
      </c>
      <c r="CJ7" s="14">
        <v>10620823</v>
      </c>
      <c r="CK7" s="14">
        <v>9780240</v>
      </c>
      <c r="CL7" s="14">
        <v>8646967</v>
      </c>
      <c r="CM7" s="14">
        <v>7721564</v>
      </c>
      <c r="CN7" s="14">
        <v>6871141</v>
      </c>
      <c r="CO7" s="14">
        <v>6340758</v>
      </c>
      <c r="CP7" s="14">
        <v>5501868</v>
      </c>
      <c r="CR7" s="7">
        <v>103034055</v>
      </c>
      <c r="CS7" s="7">
        <f t="shared" si="2"/>
        <v>0</v>
      </c>
      <c r="CT7" s="7">
        <v>103034055</v>
      </c>
      <c r="CU7" s="7">
        <f t="shared" si="3"/>
        <v>0</v>
      </c>
      <c r="CV7" s="7">
        <v>103034055</v>
      </c>
      <c r="CW7" s="7">
        <f t="shared" si="4"/>
        <v>103034055</v>
      </c>
      <c r="CX7" s="7">
        <f t="shared" si="5"/>
        <v>0</v>
      </c>
    </row>
    <row r="8" spans="1:102" ht="33.75" customHeight="1">
      <c r="A8" s="5" t="s">
        <v>19</v>
      </c>
      <c r="B8" s="14">
        <v>11057960</v>
      </c>
      <c r="C8" s="14">
        <v>5367136</v>
      </c>
      <c r="D8" s="14">
        <v>6323519</v>
      </c>
      <c r="E8" s="14">
        <v>314283</v>
      </c>
      <c r="F8" s="14">
        <v>0</v>
      </c>
      <c r="G8" s="14">
        <v>314283</v>
      </c>
      <c r="H8" s="14">
        <v>29484538</v>
      </c>
      <c r="I8" s="14">
        <v>13501694</v>
      </c>
      <c r="J8" s="14">
        <v>12158</v>
      </c>
      <c r="K8" s="14">
        <v>11116686</v>
      </c>
      <c r="L8" s="14">
        <v>4830300</v>
      </c>
      <c r="M8" s="14">
        <v>0</v>
      </c>
      <c r="N8" s="14">
        <v>23700</v>
      </c>
      <c r="O8" s="14">
        <v>54957913</v>
      </c>
      <c r="P8" s="14">
        <v>2212720</v>
      </c>
      <c r="Q8" s="14">
        <v>3110604</v>
      </c>
      <c r="R8" s="14">
        <v>248824</v>
      </c>
      <c r="S8" s="14">
        <v>465712</v>
      </c>
      <c r="T8" s="103">
        <v>0</v>
      </c>
      <c r="U8" s="103">
        <v>0</v>
      </c>
      <c r="V8" s="103">
        <v>0</v>
      </c>
      <c r="W8" s="14">
        <v>24181055</v>
      </c>
      <c r="X8" s="14">
        <v>861091</v>
      </c>
      <c r="Y8" s="14">
        <v>6282237</v>
      </c>
      <c r="Z8" s="14">
        <v>0</v>
      </c>
      <c r="AA8" s="14">
        <v>835950</v>
      </c>
      <c r="AB8" s="14">
        <v>335599</v>
      </c>
      <c r="AC8" s="14">
        <v>0</v>
      </c>
      <c r="AD8" s="14">
        <v>0</v>
      </c>
      <c r="AE8" s="14">
        <v>2213600</v>
      </c>
      <c r="AF8" s="14">
        <v>626769</v>
      </c>
      <c r="AG8" s="14">
        <v>0</v>
      </c>
      <c r="AH8" s="14">
        <v>0</v>
      </c>
      <c r="AI8" s="14">
        <v>2568700</v>
      </c>
      <c r="AJ8" s="14">
        <v>386364</v>
      </c>
      <c r="AK8" s="14">
        <v>0</v>
      </c>
      <c r="AL8" s="14">
        <v>0</v>
      </c>
      <c r="AM8" s="14">
        <v>0</v>
      </c>
      <c r="AN8" s="14">
        <v>0</v>
      </c>
      <c r="AO8" s="14">
        <v>6768326</v>
      </c>
      <c r="AP8" s="14">
        <v>0</v>
      </c>
      <c r="AQ8" s="14">
        <v>663320</v>
      </c>
      <c r="AR8" s="14">
        <v>0</v>
      </c>
      <c r="AS8" s="14">
        <v>9166906</v>
      </c>
      <c r="AT8" s="14">
        <v>0</v>
      </c>
      <c r="AU8" s="14">
        <v>22448716</v>
      </c>
      <c r="AV8" s="14">
        <v>255201</v>
      </c>
      <c r="AW8" s="14">
        <v>0</v>
      </c>
      <c r="AX8" s="14">
        <v>251181</v>
      </c>
      <c r="AY8" s="14">
        <v>0</v>
      </c>
      <c r="AZ8" s="14">
        <v>417560</v>
      </c>
      <c r="BA8" s="14">
        <f t="shared" si="0"/>
        <v>148240455</v>
      </c>
      <c r="BB8" s="14">
        <v>0</v>
      </c>
      <c r="BC8" s="14">
        <v>0</v>
      </c>
      <c r="BD8" s="14">
        <f t="shared" si="1"/>
        <v>148240455</v>
      </c>
      <c r="BE8" s="14">
        <v>95131870</v>
      </c>
      <c r="BF8" s="14">
        <v>58728477</v>
      </c>
      <c r="BG8" s="14">
        <v>28179095</v>
      </c>
      <c r="BH8" s="14">
        <v>36403393</v>
      </c>
      <c r="BI8" s="14">
        <v>10932027</v>
      </c>
      <c r="BJ8" s="14">
        <v>25471366</v>
      </c>
      <c r="BK8" s="14">
        <v>20680196</v>
      </c>
      <c r="BL8" s="14">
        <v>386364</v>
      </c>
      <c r="BM8" s="14">
        <v>10689060</v>
      </c>
      <c r="BN8" s="14">
        <v>14732857</v>
      </c>
      <c r="BO8" s="14">
        <v>207250</v>
      </c>
      <c r="BP8" s="14">
        <v>0</v>
      </c>
      <c r="BQ8" s="14">
        <v>6164370</v>
      </c>
      <c r="BR8" s="14">
        <v>248488</v>
      </c>
      <c r="BS8" s="14">
        <v>0</v>
      </c>
      <c r="BT8" s="14">
        <v>72330976</v>
      </c>
      <c r="BU8" s="14">
        <v>46513194</v>
      </c>
      <c r="BV8" s="14">
        <v>7240542</v>
      </c>
      <c r="BW8" s="14">
        <v>4894160</v>
      </c>
      <c r="BX8" s="14">
        <v>4125882</v>
      </c>
      <c r="BY8" s="14">
        <v>1737042</v>
      </c>
      <c r="BZ8" s="14">
        <v>4002173</v>
      </c>
      <c r="CA8" s="14">
        <v>4174457</v>
      </c>
      <c r="CB8" s="14">
        <v>473123</v>
      </c>
      <c r="CC8" s="14">
        <v>489844</v>
      </c>
      <c r="CD8" s="14">
        <v>1086686</v>
      </c>
      <c r="CE8" s="14">
        <v>948832</v>
      </c>
      <c r="CF8" s="14">
        <v>223544</v>
      </c>
      <c r="CG8" s="14">
        <v>16321936</v>
      </c>
      <c r="CH8" s="14">
        <v>16534975</v>
      </c>
      <c r="CI8" s="14">
        <v>16508295</v>
      </c>
      <c r="CJ8" s="14">
        <v>16519985</v>
      </c>
      <c r="CK8" s="14">
        <v>15226473</v>
      </c>
      <c r="CL8" s="14">
        <v>12863024</v>
      </c>
      <c r="CM8" s="14">
        <v>12112367</v>
      </c>
      <c r="CN8" s="14">
        <v>8942028</v>
      </c>
      <c r="CO8" s="14">
        <v>8006314</v>
      </c>
      <c r="CP8" s="14">
        <v>6708525</v>
      </c>
      <c r="CR8" s="7">
        <v>148240455</v>
      </c>
      <c r="CS8" s="7">
        <f t="shared" si="2"/>
        <v>0</v>
      </c>
      <c r="CT8" s="7">
        <v>148240455</v>
      </c>
      <c r="CU8" s="7">
        <f>BD8-CT8</f>
        <v>0</v>
      </c>
      <c r="CV8" s="7">
        <v>148240455</v>
      </c>
      <c r="CW8" s="7">
        <f t="shared" si="4"/>
        <v>148240455</v>
      </c>
      <c r="CX8" s="7">
        <f t="shared" si="5"/>
        <v>0</v>
      </c>
    </row>
    <row r="9" spans="1:102" ht="33.75" customHeight="1">
      <c r="A9" s="5" t="s">
        <v>20</v>
      </c>
      <c r="B9" s="14">
        <v>1033053</v>
      </c>
      <c r="C9" s="14">
        <v>118127</v>
      </c>
      <c r="D9" s="14">
        <v>1082145</v>
      </c>
      <c r="E9" s="14">
        <v>262002</v>
      </c>
      <c r="F9" s="14">
        <v>48945</v>
      </c>
      <c r="G9" s="14">
        <v>213057</v>
      </c>
      <c r="H9" s="14">
        <v>3690326</v>
      </c>
      <c r="I9" s="14">
        <v>3561551</v>
      </c>
      <c r="J9" s="14">
        <v>30321</v>
      </c>
      <c r="K9" s="14">
        <v>98454</v>
      </c>
      <c r="L9" s="14">
        <v>0</v>
      </c>
      <c r="M9" s="14">
        <v>0</v>
      </c>
      <c r="N9" s="14">
        <v>0</v>
      </c>
      <c r="O9" s="14">
        <v>15425762</v>
      </c>
      <c r="P9" s="14">
        <v>871352</v>
      </c>
      <c r="Q9" s="14">
        <v>0</v>
      </c>
      <c r="R9" s="14">
        <v>0</v>
      </c>
      <c r="S9" s="14">
        <v>0</v>
      </c>
      <c r="T9" s="103">
        <v>4268700</v>
      </c>
      <c r="U9" s="103">
        <v>4163900</v>
      </c>
      <c r="V9" s="103">
        <v>104800</v>
      </c>
      <c r="W9" s="14">
        <v>7802449</v>
      </c>
      <c r="X9" s="14">
        <v>474302</v>
      </c>
      <c r="Y9" s="14">
        <v>116928</v>
      </c>
      <c r="Z9" s="14">
        <v>0</v>
      </c>
      <c r="AA9" s="14">
        <v>99310</v>
      </c>
      <c r="AB9" s="14">
        <v>147561</v>
      </c>
      <c r="AC9" s="14">
        <v>0</v>
      </c>
      <c r="AD9" s="14">
        <v>0</v>
      </c>
      <c r="AE9" s="14">
        <v>0</v>
      </c>
      <c r="AF9" s="14">
        <v>340722</v>
      </c>
      <c r="AG9" s="14">
        <v>0</v>
      </c>
      <c r="AH9" s="14">
        <v>0</v>
      </c>
      <c r="AI9" s="14">
        <v>0</v>
      </c>
      <c r="AJ9" s="14">
        <v>337</v>
      </c>
      <c r="AK9" s="14">
        <v>0</v>
      </c>
      <c r="AL9" s="14">
        <v>0</v>
      </c>
      <c r="AM9" s="14">
        <v>0</v>
      </c>
      <c r="AN9" s="14">
        <v>0</v>
      </c>
      <c r="AO9" s="14">
        <v>1394821</v>
      </c>
      <c r="AP9" s="14">
        <v>73972</v>
      </c>
      <c r="AQ9" s="14">
        <v>113744</v>
      </c>
      <c r="AR9" s="14">
        <v>0</v>
      </c>
      <c r="AS9" s="14">
        <v>1665694</v>
      </c>
      <c r="AT9" s="14">
        <v>251028</v>
      </c>
      <c r="AU9" s="14">
        <v>6649173</v>
      </c>
      <c r="AV9" s="14">
        <v>39303</v>
      </c>
      <c r="AW9" s="14">
        <v>0</v>
      </c>
      <c r="AX9" s="14">
        <v>1176252</v>
      </c>
      <c r="AY9" s="14">
        <v>348</v>
      </c>
      <c r="AZ9" s="14">
        <v>2520622</v>
      </c>
      <c r="BA9" s="20">
        <f t="shared" si="0"/>
        <v>35866517</v>
      </c>
      <c r="BB9" s="14">
        <v>73972</v>
      </c>
      <c r="BC9" s="14">
        <v>0</v>
      </c>
      <c r="BD9" s="14">
        <f t="shared" si="1"/>
        <v>35866517</v>
      </c>
      <c r="BE9" s="14">
        <v>19458805</v>
      </c>
      <c r="BF9" s="14">
        <v>12347204</v>
      </c>
      <c r="BG9" s="14">
        <v>5278416</v>
      </c>
      <c r="BH9" s="14">
        <v>7111601</v>
      </c>
      <c r="BI9" s="14">
        <v>2432760</v>
      </c>
      <c r="BJ9" s="14">
        <v>4678841</v>
      </c>
      <c r="BK9" s="14">
        <v>8136648</v>
      </c>
      <c r="BL9" s="14">
        <v>337</v>
      </c>
      <c r="BM9" s="14">
        <v>303590</v>
      </c>
      <c r="BN9" s="14">
        <v>5715085</v>
      </c>
      <c r="BO9" s="14">
        <v>0</v>
      </c>
      <c r="BP9" s="14">
        <v>0</v>
      </c>
      <c r="BQ9" s="14">
        <v>1075800</v>
      </c>
      <c r="BR9" s="14">
        <v>1176252</v>
      </c>
      <c r="BS9" s="14">
        <v>0</v>
      </c>
      <c r="BT9" s="14">
        <v>12736496</v>
      </c>
      <c r="BU9" s="14">
        <v>12973288</v>
      </c>
      <c r="BV9" s="14">
        <v>2917776</v>
      </c>
      <c r="BW9" s="14">
        <v>2079421</v>
      </c>
      <c r="BX9" s="14">
        <v>1594020</v>
      </c>
      <c r="BY9" s="14">
        <v>489618</v>
      </c>
      <c r="BZ9" s="14">
        <v>1532822</v>
      </c>
      <c r="CA9" s="14">
        <v>542192</v>
      </c>
      <c r="CB9" s="14">
        <v>326517</v>
      </c>
      <c r="CC9" s="14">
        <v>77485</v>
      </c>
      <c r="CD9" s="14">
        <v>296732</v>
      </c>
      <c r="CE9" s="14">
        <v>249274</v>
      </c>
      <c r="CF9" s="14">
        <v>50876</v>
      </c>
      <c r="CG9" s="14">
        <v>3703185</v>
      </c>
      <c r="CH9" s="14">
        <v>3760101</v>
      </c>
      <c r="CI9" s="14">
        <v>3651630</v>
      </c>
      <c r="CJ9" s="14">
        <v>3491305</v>
      </c>
      <c r="CK9" s="14">
        <v>3235042</v>
      </c>
      <c r="CL9" s="14">
        <v>3087541</v>
      </c>
      <c r="CM9" s="14">
        <v>2772587</v>
      </c>
      <c r="CN9" s="14">
        <v>2517339</v>
      </c>
      <c r="CO9" s="14">
        <v>2320768</v>
      </c>
      <c r="CP9" s="14">
        <v>2090519</v>
      </c>
      <c r="CR9" s="7">
        <v>35866517</v>
      </c>
      <c r="CS9" s="7">
        <f t="shared" si="2"/>
        <v>0</v>
      </c>
      <c r="CT9" s="7">
        <v>35866517</v>
      </c>
      <c r="CU9" s="7">
        <f t="shared" si="3"/>
        <v>0</v>
      </c>
      <c r="CV9" s="7">
        <v>35866517</v>
      </c>
      <c r="CW9" s="7">
        <f t="shared" si="4"/>
        <v>35866517</v>
      </c>
      <c r="CX9" s="7">
        <f t="shared" si="5"/>
        <v>0</v>
      </c>
    </row>
    <row r="10" spans="1:102" ht="33.75" customHeight="1">
      <c r="A10" s="8" t="s">
        <v>21</v>
      </c>
      <c r="B10" s="15">
        <v>2865012</v>
      </c>
      <c r="C10" s="15">
        <v>1637169</v>
      </c>
      <c r="D10" s="15">
        <v>1576731</v>
      </c>
      <c r="E10" s="15">
        <v>296187</v>
      </c>
      <c r="F10" s="15">
        <v>23378</v>
      </c>
      <c r="G10" s="15">
        <v>272809</v>
      </c>
      <c r="H10" s="15">
        <v>3713991</v>
      </c>
      <c r="I10" s="15">
        <v>3419959</v>
      </c>
      <c r="J10" s="15">
        <v>294032</v>
      </c>
      <c r="K10" s="15">
        <v>0</v>
      </c>
      <c r="L10" s="15">
        <v>0</v>
      </c>
      <c r="M10" s="15">
        <v>0</v>
      </c>
      <c r="N10" s="15">
        <v>0</v>
      </c>
      <c r="O10" s="15">
        <v>8514055</v>
      </c>
      <c r="P10" s="15">
        <v>364703</v>
      </c>
      <c r="Q10" s="15">
        <v>0</v>
      </c>
      <c r="R10" s="15">
        <v>74829</v>
      </c>
      <c r="S10" s="15">
        <v>93783</v>
      </c>
      <c r="T10" s="104">
        <v>1304900</v>
      </c>
      <c r="U10" s="104">
        <v>1304900</v>
      </c>
      <c r="V10" s="104">
        <v>0</v>
      </c>
      <c r="W10" s="15">
        <v>4762001</v>
      </c>
      <c r="X10" s="15">
        <v>0</v>
      </c>
      <c r="Y10" s="15">
        <v>314542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143823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984102</v>
      </c>
      <c r="AP10" s="15">
        <v>0</v>
      </c>
      <c r="AQ10" s="15">
        <v>129440</v>
      </c>
      <c r="AR10" s="15">
        <v>0</v>
      </c>
      <c r="AS10" s="15">
        <v>2101066</v>
      </c>
      <c r="AT10" s="15">
        <v>286817</v>
      </c>
      <c r="AU10" s="15">
        <v>6966306</v>
      </c>
      <c r="AV10" s="15">
        <v>269</v>
      </c>
      <c r="AW10" s="15">
        <v>0</v>
      </c>
      <c r="AX10" s="15">
        <v>2100649</v>
      </c>
      <c r="AY10" s="15">
        <v>1075</v>
      </c>
      <c r="AZ10" s="15">
        <v>156531</v>
      </c>
      <c r="BA10" s="13">
        <f t="shared" si="0"/>
        <v>29834979</v>
      </c>
      <c r="BB10" s="15">
        <v>0</v>
      </c>
      <c r="BC10" s="15">
        <v>0</v>
      </c>
      <c r="BD10" s="15">
        <f t="shared" si="1"/>
        <v>29834979</v>
      </c>
      <c r="BE10" s="15">
        <v>20151779</v>
      </c>
      <c r="BF10" s="15">
        <v>13436463</v>
      </c>
      <c r="BG10" s="15">
        <v>4522405</v>
      </c>
      <c r="BH10" s="15">
        <v>6715316</v>
      </c>
      <c r="BI10" s="15">
        <v>3030190</v>
      </c>
      <c r="BJ10" s="15">
        <v>3685126</v>
      </c>
      <c r="BK10" s="15">
        <v>4095744</v>
      </c>
      <c r="BL10" s="15">
        <v>0</v>
      </c>
      <c r="BM10" s="15">
        <v>130554</v>
      </c>
      <c r="BN10" s="15">
        <v>3170334</v>
      </c>
      <c r="BO10" s="15">
        <v>0</v>
      </c>
      <c r="BP10" s="15">
        <v>0</v>
      </c>
      <c r="BQ10" s="15">
        <v>185920</v>
      </c>
      <c r="BR10" s="15">
        <v>2100648</v>
      </c>
      <c r="BS10" s="15">
        <v>0</v>
      </c>
      <c r="BT10" s="15">
        <v>11746202</v>
      </c>
      <c r="BU10" s="15">
        <v>10425134</v>
      </c>
      <c r="BV10" s="15">
        <v>1904627</v>
      </c>
      <c r="BW10" s="15">
        <v>1029111</v>
      </c>
      <c r="BX10" s="15">
        <v>1262575</v>
      </c>
      <c r="BY10" s="15">
        <v>980603</v>
      </c>
      <c r="BZ10" s="15">
        <v>1213750</v>
      </c>
      <c r="CA10" s="15">
        <v>426491</v>
      </c>
      <c r="CB10" s="15">
        <v>252954</v>
      </c>
      <c r="CC10" s="15">
        <v>73867</v>
      </c>
      <c r="CD10" s="15">
        <v>256695</v>
      </c>
      <c r="CE10" s="15">
        <v>193079</v>
      </c>
      <c r="CF10" s="15">
        <v>69891</v>
      </c>
      <c r="CG10" s="15">
        <v>3207255</v>
      </c>
      <c r="CH10" s="15">
        <v>3158179</v>
      </c>
      <c r="CI10" s="15">
        <v>3080844</v>
      </c>
      <c r="CJ10" s="15">
        <v>3021509</v>
      </c>
      <c r="CK10" s="15">
        <v>2832751</v>
      </c>
      <c r="CL10" s="15">
        <v>2722787</v>
      </c>
      <c r="CM10" s="15">
        <v>2525963</v>
      </c>
      <c r="CN10" s="15">
        <v>2114505</v>
      </c>
      <c r="CO10" s="15">
        <v>1841291</v>
      </c>
      <c r="CP10" s="15">
        <v>1551472</v>
      </c>
      <c r="CR10" s="7">
        <v>29834979</v>
      </c>
      <c r="CS10" s="7">
        <f t="shared" si="2"/>
        <v>0</v>
      </c>
      <c r="CT10" s="7">
        <v>29834979</v>
      </c>
      <c r="CU10" s="7">
        <f t="shared" si="3"/>
        <v>0</v>
      </c>
      <c r="CV10" s="7">
        <v>29834979</v>
      </c>
      <c r="CW10" s="7">
        <f t="shared" si="4"/>
        <v>29834979</v>
      </c>
      <c r="CX10" s="7">
        <f t="shared" si="5"/>
        <v>0</v>
      </c>
    </row>
    <row r="11" spans="1:102" ht="33.75" customHeight="1">
      <c r="A11" s="5" t="s">
        <v>22</v>
      </c>
      <c r="B11" s="14">
        <v>700119</v>
      </c>
      <c r="C11" s="14">
        <v>226830</v>
      </c>
      <c r="D11" s="14">
        <v>1463215</v>
      </c>
      <c r="E11" s="14">
        <v>165329</v>
      </c>
      <c r="F11" s="14">
        <v>1809</v>
      </c>
      <c r="G11" s="14">
        <v>163520</v>
      </c>
      <c r="H11" s="14">
        <v>1089607</v>
      </c>
      <c r="I11" s="14">
        <v>1088150</v>
      </c>
      <c r="J11" s="14">
        <v>500</v>
      </c>
      <c r="K11" s="14">
        <v>957</v>
      </c>
      <c r="L11" s="14">
        <v>0</v>
      </c>
      <c r="M11" s="14">
        <v>0</v>
      </c>
      <c r="N11" s="14">
        <v>0</v>
      </c>
      <c r="O11" s="14">
        <v>7198566</v>
      </c>
      <c r="P11" s="14">
        <v>1089747</v>
      </c>
      <c r="Q11" s="14">
        <v>0</v>
      </c>
      <c r="R11" s="14">
        <v>3713</v>
      </c>
      <c r="S11" s="14">
        <v>0</v>
      </c>
      <c r="T11" s="103">
        <v>1092900</v>
      </c>
      <c r="U11" s="103">
        <v>1092900</v>
      </c>
      <c r="V11" s="103">
        <v>0</v>
      </c>
      <c r="W11" s="14">
        <v>4201706</v>
      </c>
      <c r="X11" s="14">
        <v>16952</v>
      </c>
      <c r="Y11" s="14">
        <v>90290</v>
      </c>
      <c r="Z11" s="14">
        <v>0</v>
      </c>
      <c r="AA11" s="14">
        <v>12542</v>
      </c>
      <c r="AB11" s="14">
        <v>250527</v>
      </c>
      <c r="AC11" s="14">
        <v>1949897</v>
      </c>
      <c r="AD11" s="14">
        <v>0</v>
      </c>
      <c r="AE11" s="14">
        <v>0</v>
      </c>
      <c r="AF11" s="14">
        <v>226906</v>
      </c>
      <c r="AG11" s="14">
        <v>0</v>
      </c>
      <c r="AH11" s="14">
        <v>0</v>
      </c>
      <c r="AI11" s="14">
        <v>158300</v>
      </c>
      <c r="AJ11" s="14">
        <v>4304</v>
      </c>
      <c r="AK11" s="14">
        <v>0</v>
      </c>
      <c r="AL11" s="14">
        <v>0</v>
      </c>
      <c r="AM11" s="14">
        <v>0</v>
      </c>
      <c r="AN11" s="14">
        <v>0</v>
      </c>
      <c r="AO11" s="14">
        <v>702251</v>
      </c>
      <c r="AP11" s="14">
        <v>68985</v>
      </c>
      <c r="AQ11" s="14">
        <v>137182</v>
      </c>
      <c r="AR11" s="14">
        <v>0</v>
      </c>
      <c r="AS11" s="14">
        <v>1097543</v>
      </c>
      <c r="AT11" s="14">
        <v>224538</v>
      </c>
      <c r="AU11" s="14">
        <v>6708056</v>
      </c>
      <c r="AV11" s="14">
        <v>24740</v>
      </c>
      <c r="AW11" s="14">
        <v>0</v>
      </c>
      <c r="AX11" s="14">
        <v>1340836</v>
      </c>
      <c r="AY11" s="14">
        <v>0</v>
      </c>
      <c r="AZ11" s="14">
        <v>1152749</v>
      </c>
      <c r="BA11" s="14">
        <f t="shared" si="0"/>
        <v>24663650</v>
      </c>
      <c r="BB11" s="14">
        <v>68985</v>
      </c>
      <c r="BC11" s="14">
        <v>0</v>
      </c>
      <c r="BD11" s="14">
        <f t="shared" si="1"/>
        <v>24663650</v>
      </c>
      <c r="BE11" s="14">
        <v>15377226</v>
      </c>
      <c r="BF11" s="14">
        <v>11116891</v>
      </c>
      <c r="BG11" s="14">
        <v>4071879</v>
      </c>
      <c r="BH11" s="14">
        <v>4260335</v>
      </c>
      <c r="BI11" s="14">
        <v>2312531</v>
      </c>
      <c r="BJ11" s="14">
        <v>1947804</v>
      </c>
      <c r="BK11" s="14">
        <v>3914287</v>
      </c>
      <c r="BL11" s="14">
        <v>4304</v>
      </c>
      <c r="BM11" s="14">
        <v>930152</v>
      </c>
      <c r="BN11" s="14">
        <v>2410745</v>
      </c>
      <c r="BO11" s="14">
        <v>0</v>
      </c>
      <c r="BP11" s="14">
        <v>0</v>
      </c>
      <c r="BQ11" s="14">
        <v>686100</v>
      </c>
      <c r="BR11" s="14">
        <v>1340836</v>
      </c>
      <c r="BS11" s="14">
        <v>0</v>
      </c>
      <c r="BT11" s="14">
        <v>10960203</v>
      </c>
      <c r="BU11" s="14">
        <v>6998838</v>
      </c>
      <c r="BV11" s="14">
        <v>1632938</v>
      </c>
      <c r="BW11" s="14">
        <v>653333</v>
      </c>
      <c r="BX11" s="14">
        <v>631194</v>
      </c>
      <c r="BY11" s="14">
        <v>847006</v>
      </c>
      <c r="BZ11" s="14">
        <v>1182525</v>
      </c>
      <c r="CA11" s="14">
        <v>613548</v>
      </c>
      <c r="CB11" s="14">
        <v>362680</v>
      </c>
      <c r="CC11" s="14">
        <v>59391</v>
      </c>
      <c r="CD11" s="14">
        <v>315888</v>
      </c>
      <c r="CE11" s="14">
        <v>403041</v>
      </c>
      <c r="CF11" s="14">
        <v>3065</v>
      </c>
      <c r="CG11" s="14">
        <v>2960703</v>
      </c>
      <c r="CH11" s="14">
        <v>2815647</v>
      </c>
      <c r="CI11" s="14">
        <v>2620558</v>
      </c>
      <c r="CJ11" s="14">
        <v>2524859</v>
      </c>
      <c r="CK11" s="14">
        <v>2376985</v>
      </c>
      <c r="CL11" s="14">
        <v>2177517</v>
      </c>
      <c r="CM11" s="14">
        <v>1928178</v>
      </c>
      <c r="CN11" s="14">
        <v>1640820</v>
      </c>
      <c r="CO11" s="14">
        <v>1475042</v>
      </c>
      <c r="CP11" s="14">
        <v>1329795</v>
      </c>
      <c r="CR11" s="7">
        <v>24663650</v>
      </c>
      <c r="CS11" s="7">
        <f t="shared" si="2"/>
        <v>0</v>
      </c>
      <c r="CT11" s="7">
        <v>24663650</v>
      </c>
      <c r="CU11" s="7">
        <f t="shared" si="3"/>
        <v>0</v>
      </c>
      <c r="CV11" s="7">
        <v>24663650</v>
      </c>
      <c r="CW11" s="7">
        <f t="shared" si="4"/>
        <v>24663650</v>
      </c>
      <c r="CX11" s="7">
        <f t="shared" si="5"/>
        <v>0</v>
      </c>
    </row>
    <row r="12" spans="1:102" ht="33.75" customHeight="1">
      <c r="A12" s="5" t="s">
        <v>23</v>
      </c>
      <c r="B12" s="14">
        <v>1649092</v>
      </c>
      <c r="C12" s="14">
        <v>1126867</v>
      </c>
      <c r="D12" s="14">
        <v>653526</v>
      </c>
      <c r="E12" s="14">
        <v>53769</v>
      </c>
      <c r="F12" s="14">
        <v>15200</v>
      </c>
      <c r="G12" s="14">
        <v>38569</v>
      </c>
      <c r="H12" s="14">
        <v>2247054</v>
      </c>
      <c r="I12" s="14">
        <v>1862319</v>
      </c>
      <c r="J12" s="14">
        <v>0</v>
      </c>
      <c r="K12" s="14">
        <v>313735</v>
      </c>
      <c r="L12" s="14">
        <v>8200</v>
      </c>
      <c r="M12" s="14">
        <v>0</v>
      </c>
      <c r="N12" s="14">
        <v>62800</v>
      </c>
      <c r="O12" s="14">
        <v>2883477</v>
      </c>
      <c r="P12" s="14">
        <v>44246</v>
      </c>
      <c r="Q12" s="14">
        <v>0</v>
      </c>
      <c r="R12" s="14">
        <v>0</v>
      </c>
      <c r="S12" s="14">
        <v>31842</v>
      </c>
      <c r="T12" s="103">
        <v>0</v>
      </c>
      <c r="U12" s="103">
        <v>0</v>
      </c>
      <c r="V12" s="103">
        <v>0</v>
      </c>
      <c r="W12" s="14">
        <v>2210565</v>
      </c>
      <c r="X12" s="14">
        <v>0</v>
      </c>
      <c r="Y12" s="14">
        <v>126700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90645</v>
      </c>
      <c r="AG12" s="14">
        <v>0</v>
      </c>
      <c r="AH12" s="14">
        <v>0</v>
      </c>
      <c r="AI12" s="14">
        <v>260000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602205</v>
      </c>
      <c r="AP12" s="14">
        <v>0</v>
      </c>
      <c r="AQ12" s="14">
        <v>25720</v>
      </c>
      <c r="AR12" s="14">
        <v>0</v>
      </c>
      <c r="AS12" s="14">
        <v>886446</v>
      </c>
      <c r="AT12" s="14">
        <v>149823</v>
      </c>
      <c r="AU12" s="14">
        <v>3013203</v>
      </c>
      <c r="AV12" s="14">
        <v>43209</v>
      </c>
      <c r="AW12" s="14">
        <v>0</v>
      </c>
      <c r="AX12" s="14">
        <v>176809</v>
      </c>
      <c r="AY12" s="14">
        <v>0</v>
      </c>
      <c r="AZ12" s="14">
        <v>2816263</v>
      </c>
      <c r="BA12" s="14">
        <f t="shared" si="0"/>
        <v>15551241</v>
      </c>
      <c r="BB12" s="14">
        <v>0</v>
      </c>
      <c r="BC12" s="14">
        <v>0</v>
      </c>
      <c r="BD12" s="14">
        <f t="shared" si="1"/>
        <v>15551241</v>
      </c>
      <c r="BE12" s="14">
        <v>10420867</v>
      </c>
      <c r="BF12" s="14">
        <v>7373363</v>
      </c>
      <c r="BG12" s="14">
        <v>4018996</v>
      </c>
      <c r="BH12" s="14">
        <v>3047504</v>
      </c>
      <c r="BI12" s="14">
        <v>1285885</v>
      </c>
      <c r="BJ12" s="14">
        <v>1761619</v>
      </c>
      <c r="BK12" s="14">
        <v>4050875</v>
      </c>
      <c r="BL12" s="14">
        <v>0</v>
      </c>
      <c r="BM12" s="14">
        <v>240960</v>
      </c>
      <c r="BN12" s="14">
        <v>514000</v>
      </c>
      <c r="BO12" s="14">
        <v>0</v>
      </c>
      <c r="BP12" s="14">
        <v>0</v>
      </c>
      <c r="BQ12" s="14">
        <v>147729</v>
      </c>
      <c r="BR12" s="14">
        <v>176810</v>
      </c>
      <c r="BS12" s="14">
        <v>0</v>
      </c>
      <c r="BT12" s="14">
        <v>6020551</v>
      </c>
      <c r="BU12" s="14">
        <v>4486291</v>
      </c>
      <c r="BV12" s="14">
        <v>1152905</v>
      </c>
      <c r="BW12" s="14">
        <v>834517</v>
      </c>
      <c r="BX12" s="14">
        <v>774678</v>
      </c>
      <c r="BY12" s="14">
        <v>283077</v>
      </c>
      <c r="BZ12" s="14">
        <v>862099</v>
      </c>
      <c r="CA12" s="14">
        <v>719551</v>
      </c>
      <c r="CB12" s="14">
        <v>139612</v>
      </c>
      <c r="CC12" s="14">
        <v>0</v>
      </c>
      <c r="CD12" s="14">
        <v>152687</v>
      </c>
      <c r="CE12" s="14">
        <v>103399</v>
      </c>
      <c r="CF12" s="14">
        <v>21874</v>
      </c>
      <c r="CG12" s="14">
        <v>1720477</v>
      </c>
      <c r="CH12" s="14">
        <v>1533007</v>
      </c>
      <c r="CI12" s="14">
        <v>1453770</v>
      </c>
      <c r="CJ12" s="14">
        <v>1390125</v>
      </c>
      <c r="CK12" s="14">
        <v>1311969</v>
      </c>
      <c r="CL12" s="14">
        <v>1259454</v>
      </c>
      <c r="CM12" s="14">
        <v>1170808</v>
      </c>
      <c r="CN12" s="14">
        <v>1074440</v>
      </c>
      <c r="CO12" s="14">
        <v>1020327</v>
      </c>
      <c r="CP12" s="14">
        <v>930939</v>
      </c>
      <c r="CR12" s="7">
        <v>15551241</v>
      </c>
      <c r="CS12" s="7">
        <f t="shared" si="2"/>
        <v>0</v>
      </c>
      <c r="CT12" s="7">
        <v>15551241</v>
      </c>
      <c r="CU12" s="7">
        <f t="shared" si="3"/>
        <v>0</v>
      </c>
      <c r="CV12" s="7">
        <v>15551241</v>
      </c>
      <c r="CW12" s="7">
        <f t="shared" si="4"/>
        <v>15551241</v>
      </c>
      <c r="CX12" s="7">
        <f t="shared" si="5"/>
        <v>0</v>
      </c>
    </row>
    <row r="13" spans="1:102" ht="33.75" customHeight="1">
      <c r="A13" s="5" t="s">
        <v>24</v>
      </c>
      <c r="B13" s="14">
        <v>478982</v>
      </c>
      <c r="C13" s="14">
        <v>107287</v>
      </c>
      <c r="D13" s="14">
        <v>790708</v>
      </c>
      <c r="E13" s="14">
        <v>505074</v>
      </c>
      <c r="F13" s="14">
        <v>78532</v>
      </c>
      <c r="G13" s="14">
        <v>426542</v>
      </c>
      <c r="H13" s="14">
        <v>2075143</v>
      </c>
      <c r="I13" s="14">
        <v>1683118</v>
      </c>
      <c r="J13" s="14">
        <v>146425</v>
      </c>
      <c r="K13" s="14">
        <v>0</v>
      </c>
      <c r="L13" s="14">
        <v>245600</v>
      </c>
      <c r="M13" s="14">
        <v>0</v>
      </c>
      <c r="N13" s="14">
        <v>0</v>
      </c>
      <c r="O13" s="14">
        <v>10988430</v>
      </c>
      <c r="P13" s="14">
        <v>2674305</v>
      </c>
      <c r="Q13" s="14">
        <v>67078</v>
      </c>
      <c r="R13" s="14">
        <v>9620</v>
      </c>
      <c r="S13" s="14">
        <v>54621</v>
      </c>
      <c r="T13" s="103">
        <v>917401</v>
      </c>
      <c r="U13" s="103">
        <v>752355</v>
      </c>
      <c r="V13" s="103">
        <v>165046</v>
      </c>
      <c r="W13" s="14">
        <v>4626126</v>
      </c>
      <c r="X13" s="14">
        <v>12644</v>
      </c>
      <c r="Y13" s="14">
        <v>257839</v>
      </c>
      <c r="Z13" s="14">
        <v>2298</v>
      </c>
      <c r="AA13" s="14">
        <v>151990</v>
      </c>
      <c r="AB13" s="14">
        <v>0</v>
      </c>
      <c r="AC13" s="14">
        <v>2600574</v>
      </c>
      <c r="AD13" s="14">
        <v>0</v>
      </c>
      <c r="AE13" s="14">
        <v>0</v>
      </c>
      <c r="AF13" s="14">
        <v>123682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1837563</v>
      </c>
      <c r="AP13" s="14">
        <v>5213</v>
      </c>
      <c r="AQ13" s="14">
        <v>20956</v>
      </c>
      <c r="AR13" s="14">
        <v>0</v>
      </c>
      <c r="AS13" s="14">
        <v>1351626</v>
      </c>
      <c r="AT13" s="14">
        <v>241612</v>
      </c>
      <c r="AU13" s="14">
        <v>6756411</v>
      </c>
      <c r="AV13" s="14">
        <v>28269</v>
      </c>
      <c r="AW13" s="14">
        <v>0</v>
      </c>
      <c r="AX13" s="14">
        <v>93947</v>
      </c>
      <c r="AY13" s="14">
        <v>673</v>
      </c>
      <c r="AZ13" s="14">
        <v>1811250</v>
      </c>
      <c r="BA13" s="14">
        <f t="shared" si="0"/>
        <v>29709440</v>
      </c>
      <c r="BB13" s="14">
        <v>5213</v>
      </c>
      <c r="BC13" s="14">
        <v>0</v>
      </c>
      <c r="BD13" s="14">
        <f t="shared" si="1"/>
        <v>29709440</v>
      </c>
      <c r="BE13" s="14">
        <v>18340806</v>
      </c>
      <c r="BF13" s="14">
        <v>13136650</v>
      </c>
      <c r="BG13" s="14">
        <v>3123278</v>
      </c>
      <c r="BH13" s="14">
        <v>5204156</v>
      </c>
      <c r="BI13" s="14">
        <v>3165829</v>
      </c>
      <c r="BJ13" s="14">
        <v>2038327</v>
      </c>
      <c r="BK13" s="14">
        <v>4550939</v>
      </c>
      <c r="BL13" s="14">
        <v>0</v>
      </c>
      <c r="BM13" s="14">
        <v>0</v>
      </c>
      <c r="BN13" s="14">
        <v>6311242</v>
      </c>
      <c r="BO13" s="14">
        <v>0</v>
      </c>
      <c r="BP13" s="14">
        <v>0</v>
      </c>
      <c r="BQ13" s="14">
        <v>412506</v>
      </c>
      <c r="BR13" s="14">
        <v>93947</v>
      </c>
      <c r="BS13" s="14">
        <v>0</v>
      </c>
      <c r="BT13" s="14">
        <v>11889868</v>
      </c>
      <c r="BU13" s="14">
        <v>10705087</v>
      </c>
      <c r="BV13" s="14">
        <v>1847516</v>
      </c>
      <c r="BW13" s="14">
        <v>812428</v>
      </c>
      <c r="BX13" s="14">
        <v>519660</v>
      </c>
      <c r="BY13" s="14">
        <v>306755</v>
      </c>
      <c r="BZ13" s="14">
        <v>647029</v>
      </c>
      <c r="CA13" s="14">
        <v>411681</v>
      </c>
      <c r="CB13" s="14">
        <v>1654501</v>
      </c>
      <c r="CC13" s="14">
        <v>189885</v>
      </c>
      <c r="CD13" s="14">
        <v>89619</v>
      </c>
      <c r="CE13" s="14">
        <v>611754</v>
      </c>
      <c r="CF13" s="14">
        <v>23657</v>
      </c>
      <c r="CG13" s="14">
        <v>3183423</v>
      </c>
      <c r="CH13" s="14">
        <v>2995785</v>
      </c>
      <c r="CI13" s="14">
        <v>2905807</v>
      </c>
      <c r="CJ13" s="14">
        <v>2851843</v>
      </c>
      <c r="CK13" s="14">
        <v>2663468</v>
      </c>
      <c r="CL13" s="14">
        <v>2485065</v>
      </c>
      <c r="CM13" s="14">
        <v>2414713</v>
      </c>
      <c r="CN13" s="14">
        <v>2202529</v>
      </c>
      <c r="CO13" s="14">
        <v>2000771</v>
      </c>
      <c r="CP13" s="14">
        <v>1803274</v>
      </c>
      <c r="CR13" s="7">
        <v>29709440</v>
      </c>
      <c r="CS13" s="7">
        <f t="shared" si="2"/>
        <v>0</v>
      </c>
      <c r="CT13" s="7">
        <v>29709440</v>
      </c>
      <c r="CU13" s="7">
        <f t="shared" si="3"/>
        <v>0</v>
      </c>
      <c r="CV13" s="7">
        <v>29709440</v>
      </c>
      <c r="CW13" s="7">
        <f t="shared" si="4"/>
        <v>29709440</v>
      </c>
      <c r="CX13" s="7">
        <f t="shared" si="5"/>
        <v>0</v>
      </c>
    </row>
    <row r="14" spans="1:102" ht="33.75" customHeight="1">
      <c r="A14" s="9" t="s">
        <v>105</v>
      </c>
      <c r="B14" s="16">
        <v>967053</v>
      </c>
      <c r="C14" s="16">
        <v>667647</v>
      </c>
      <c r="D14" s="16">
        <v>435707</v>
      </c>
      <c r="E14" s="16">
        <v>301175</v>
      </c>
      <c r="F14" s="16">
        <v>2952</v>
      </c>
      <c r="G14" s="16">
        <v>298223</v>
      </c>
      <c r="H14" s="16">
        <v>2242347</v>
      </c>
      <c r="I14" s="16">
        <v>2242347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9641098</v>
      </c>
      <c r="P14" s="16">
        <v>1029623</v>
      </c>
      <c r="Q14" s="16">
        <v>84360</v>
      </c>
      <c r="R14" s="16">
        <v>0</v>
      </c>
      <c r="S14" s="16">
        <v>25074</v>
      </c>
      <c r="T14" s="105">
        <v>2950600</v>
      </c>
      <c r="U14" s="105">
        <v>2950600</v>
      </c>
      <c r="V14" s="105">
        <v>0</v>
      </c>
      <c r="W14" s="16">
        <v>3017395</v>
      </c>
      <c r="X14" s="16">
        <v>0</v>
      </c>
      <c r="Y14" s="16">
        <v>0</v>
      </c>
      <c r="Z14" s="16">
        <v>0</v>
      </c>
      <c r="AA14" s="16">
        <v>44349</v>
      </c>
      <c r="AB14" s="16">
        <v>721564</v>
      </c>
      <c r="AC14" s="16">
        <v>2325044</v>
      </c>
      <c r="AD14" s="16">
        <v>0</v>
      </c>
      <c r="AE14" s="16">
        <v>0</v>
      </c>
      <c r="AF14" s="16">
        <v>16501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991897</v>
      </c>
      <c r="AP14" s="16">
        <v>12000</v>
      </c>
      <c r="AQ14" s="16">
        <v>84731</v>
      </c>
      <c r="AR14" s="16">
        <v>0</v>
      </c>
      <c r="AS14" s="16">
        <v>757257</v>
      </c>
      <c r="AT14" s="16">
        <v>159891</v>
      </c>
      <c r="AU14" s="16">
        <v>5718981</v>
      </c>
      <c r="AV14" s="16">
        <v>39920</v>
      </c>
      <c r="AW14" s="16">
        <v>0</v>
      </c>
      <c r="AX14" s="16">
        <v>602999</v>
      </c>
      <c r="AY14" s="16">
        <v>768</v>
      </c>
      <c r="AZ14" s="16">
        <v>170748</v>
      </c>
      <c r="BA14" s="20">
        <f t="shared" si="0"/>
        <v>25188913</v>
      </c>
      <c r="BB14" s="16">
        <v>12000</v>
      </c>
      <c r="BC14" s="16">
        <v>0</v>
      </c>
      <c r="BD14" s="16">
        <f t="shared" si="1"/>
        <v>25188913</v>
      </c>
      <c r="BE14" s="16">
        <v>17062332</v>
      </c>
      <c r="BF14" s="16">
        <v>10265541</v>
      </c>
      <c r="BG14" s="16">
        <v>2949492</v>
      </c>
      <c r="BH14" s="16">
        <v>6796791</v>
      </c>
      <c r="BI14" s="16">
        <v>1917437</v>
      </c>
      <c r="BJ14" s="16">
        <v>4879354</v>
      </c>
      <c r="BK14" s="16">
        <v>2136169</v>
      </c>
      <c r="BL14" s="16">
        <v>0</v>
      </c>
      <c r="BM14" s="16">
        <v>2463449</v>
      </c>
      <c r="BN14" s="16">
        <v>2695284</v>
      </c>
      <c r="BO14" s="16">
        <v>0</v>
      </c>
      <c r="BP14" s="16">
        <v>0</v>
      </c>
      <c r="BQ14" s="16">
        <v>228680</v>
      </c>
      <c r="BR14" s="16">
        <v>602999</v>
      </c>
      <c r="BS14" s="16">
        <v>0</v>
      </c>
      <c r="BT14" s="16">
        <v>11014666</v>
      </c>
      <c r="BU14" s="16">
        <v>8976374</v>
      </c>
      <c r="BV14" s="16">
        <v>1463596</v>
      </c>
      <c r="BW14" s="16">
        <v>936453</v>
      </c>
      <c r="BX14" s="16">
        <v>715419</v>
      </c>
      <c r="BY14" s="16">
        <v>414409</v>
      </c>
      <c r="BZ14" s="16">
        <v>605783</v>
      </c>
      <c r="CA14" s="16">
        <v>246521</v>
      </c>
      <c r="CB14" s="16">
        <v>228180</v>
      </c>
      <c r="CC14" s="16">
        <v>305289</v>
      </c>
      <c r="CD14" s="16">
        <v>84433</v>
      </c>
      <c r="CE14" s="16">
        <v>172933</v>
      </c>
      <c r="CF14" s="16">
        <v>24857</v>
      </c>
      <c r="CG14" s="16">
        <v>3151284</v>
      </c>
      <c r="CH14" s="16">
        <v>2993934</v>
      </c>
      <c r="CI14" s="16">
        <v>2781010</v>
      </c>
      <c r="CJ14" s="16">
        <v>2560352</v>
      </c>
      <c r="CK14" s="16">
        <v>2244558</v>
      </c>
      <c r="CL14" s="16">
        <v>2001911</v>
      </c>
      <c r="CM14" s="16">
        <v>1774359</v>
      </c>
      <c r="CN14" s="16">
        <v>1550489</v>
      </c>
      <c r="CO14" s="16">
        <v>1419775</v>
      </c>
      <c r="CP14" s="16">
        <v>1264349</v>
      </c>
      <c r="CR14" s="7">
        <v>25188913</v>
      </c>
      <c r="CS14" s="7">
        <f t="shared" si="2"/>
        <v>0</v>
      </c>
      <c r="CT14" s="7">
        <v>25188913</v>
      </c>
      <c r="CU14" s="7">
        <f t="shared" si="3"/>
        <v>0</v>
      </c>
      <c r="CV14" s="7">
        <v>25188913</v>
      </c>
      <c r="CW14" s="7">
        <f t="shared" si="4"/>
        <v>25188913</v>
      </c>
      <c r="CX14" s="7">
        <f t="shared" si="5"/>
        <v>0</v>
      </c>
    </row>
    <row r="15" spans="1:102" ht="33.75" customHeight="1">
      <c r="A15" s="5" t="s">
        <v>146</v>
      </c>
      <c r="B15" s="14">
        <v>2683804</v>
      </c>
      <c r="C15" s="14">
        <v>1406901</v>
      </c>
      <c r="D15" s="14">
        <v>509870</v>
      </c>
      <c r="E15" s="14">
        <v>88020</v>
      </c>
      <c r="F15" s="14">
        <v>36000</v>
      </c>
      <c r="G15" s="14">
        <v>52020</v>
      </c>
      <c r="H15" s="14">
        <v>2833253</v>
      </c>
      <c r="I15" s="14">
        <v>1751533</v>
      </c>
      <c r="J15" s="14">
        <v>301300</v>
      </c>
      <c r="K15" s="14">
        <v>647920</v>
      </c>
      <c r="L15" s="14">
        <v>130000</v>
      </c>
      <c r="M15" s="14">
        <v>0</v>
      </c>
      <c r="N15" s="14">
        <v>2500</v>
      </c>
      <c r="O15" s="14">
        <v>15401657</v>
      </c>
      <c r="P15" s="14">
        <v>245308</v>
      </c>
      <c r="Q15" s="14">
        <v>157952</v>
      </c>
      <c r="R15" s="14">
        <v>325022</v>
      </c>
      <c r="S15" s="14">
        <v>113664</v>
      </c>
      <c r="T15" s="103">
        <v>4527484</v>
      </c>
      <c r="U15" s="103">
        <v>4360908</v>
      </c>
      <c r="V15" s="103">
        <v>166576</v>
      </c>
      <c r="W15" s="14">
        <v>7207122</v>
      </c>
      <c r="X15" s="14">
        <v>0</v>
      </c>
      <c r="Y15" s="14">
        <v>657399</v>
      </c>
      <c r="Z15" s="14">
        <v>0</v>
      </c>
      <c r="AA15" s="14">
        <v>1089135</v>
      </c>
      <c r="AB15" s="14">
        <v>0</v>
      </c>
      <c r="AC15" s="14">
        <v>0</v>
      </c>
      <c r="AD15" s="14">
        <v>268256</v>
      </c>
      <c r="AE15" s="14">
        <v>0</v>
      </c>
      <c r="AF15" s="14">
        <v>31844</v>
      </c>
      <c r="AG15" s="14">
        <v>0</v>
      </c>
      <c r="AH15" s="14">
        <v>0</v>
      </c>
      <c r="AI15" s="14">
        <v>0</v>
      </c>
      <c r="AJ15" s="14">
        <v>32946</v>
      </c>
      <c r="AK15" s="14">
        <v>0</v>
      </c>
      <c r="AL15" s="14">
        <v>0</v>
      </c>
      <c r="AM15" s="14">
        <v>0</v>
      </c>
      <c r="AN15" s="14">
        <v>0</v>
      </c>
      <c r="AO15" s="14">
        <v>1690479</v>
      </c>
      <c r="AP15" s="14">
        <v>0</v>
      </c>
      <c r="AQ15" s="14">
        <v>57761</v>
      </c>
      <c r="AR15" s="14">
        <v>0</v>
      </c>
      <c r="AS15" s="14">
        <v>1711055</v>
      </c>
      <c r="AT15" s="14">
        <v>258398</v>
      </c>
      <c r="AU15" s="14">
        <v>6321654</v>
      </c>
      <c r="AV15" s="14">
        <v>23923</v>
      </c>
      <c r="AW15" s="14">
        <v>0</v>
      </c>
      <c r="AX15" s="14">
        <v>769203</v>
      </c>
      <c r="AY15" s="14">
        <v>0</v>
      </c>
      <c r="AZ15" s="14">
        <v>884851</v>
      </c>
      <c r="BA15" s="13">
        <f t="shared" si="0"/>
        <v>33566974</v>
      </c>
      <c r="BB15" s="14">
        <v>0</v>
      </c>
      <c r="BC15" s="14">
        <v>0</v>
      </c>
      <c r="BD15" s="14">
        <f t="shared" si="1"/>
        <v>33566974</v>
      </c>
      <c r="BE15" s="14">
        <v>17865352</v>
      </c>
      <c r="BF15" s="14">
        <v>13278563</v>
      </c>
      <c r="BG15" s="14">
        <v>4994895</v>
      </c>
      <c r="BH15" s="14">
        <v>4586789</v>
      </c>
      <c r="BI15" s="14">
        <v>2595014</v>
      </c>
      <c r="BJ15" s="14">
        <v>1991775</v>
      </c>
      <c r="BK15" s="14">
        <v>6578620</v>
      </c>
      <c r="BL15" s="14">
        <v>32946</v>
      </c>
      <c r="BM15" s="14">
        <v>3130478</v>
      </c>
      <c r="BN15" s="14">
        <v>3933735</v>
      </c>
      <c r="BO15" s="14">
        <v>355552</v>
      </c>
      <c r="BP15" s="14">
        <v>200000</v>
      </c>
      <c r="BQ15" s="14">
        <v>701088</v>
      </c>
      <c r="BR15" s="14">
        <v>769203</v>
      </c>
      <c r="BS15" s="14">
        <v>0</v>
      </c>
      <c r="BT15" s="14">
        <v>13297071</v>
      </c>
      <c r="BU15" s="14">
        <v>13997257</v>
      </c>
      <c r="BV15" s="14">
        <v>2433320</v>
      </c>
      <c r="BW15" s="14">
        <v>1055306</v>
      </c>
      <c r="BX15" s="14">
        <v>658521</v>
      </c>
      <c r="BY15" s="14">
        <v>484923</v>
      </c>
      <c r="BZ15" s="14">
        <v>855741</v>
      </c>
      <c r="CA15" s="14">
        <v>179506</v>
      </c>
      <c r="CB15" s="14">
        <v>299088</v>
      </c>
      <c r="CC15" s="14">
        <v>0</v>
      </c>
      <c r="CD15" s="14">
        <v>158278</v>
      </c>
      <c r="CE15" s="14">
        <v>103310</v>
      </c>
      <c r="CF15" s="14">
        <v>44653</v>
      </c>
      <c r="CG15" s="14">
        <v>3734241</v>
      </c>
      <c r="CH15" s="14">
        <v>3661469</v>
      </c>
      <c r="CI15" s="14">
        <v>3632462</v>
      </c>
      <c r="CJ15" s="14">
        <v>3442996</v>
      </c>
      <c r="CK15" s="14">
        <v>3108813</v>
      </c>
      <c r="CL15" s="14">
        <v>2970096</v>
      </c>
      <c r="CM15" s="14">
        <v>2803540</v>
      </c>
      <c r="CN15" s="14">
        <v>2481805</v>
      </c>
      <c r="CO15" s="14">
        <v>2147509</v>
      </c>
      <c r="CP15" s="14">
        <v>1816381</v>
      </c>
      <c r="CR15" s="7">
        <v>33566974</v>
      </c>
      <c r="CS15" s="7">
        <f t="shared" si="2"/>
        <v>0</v>
      </c>
      <c r="CT15" s="7">
        <v>33566974</v>
      </c>
      <c r="CU15" s="7">
        <f t="shared" si="3"/>
        <v>0</v>
      </c>
      <c r="CV15" s="7">
        <v>33566974</v>
      </c>
      <c r="CW15" s="7">
        <f t="shared" si="4"/>
        <v>33566974</v>
      </c>
      <c r="CX15" s="7">
        <f t="shared" si="5"/>
        <v>0</v>
      </c>
    </row>
    <row r="16" spans="1:102" ht="33.75" customHeight="1">
      <c r="A16" s="5" t="s">
        <v>147</v>
      </c>
      <c r="B16" s="14">
        <v>449372</v>
      </c>
      <c r="C16" s="14">
        <v>211032</v>
      </c>
      <c r="D16" s="14">
        <v>1238254</v>
      </c>
      <c r="E16" s="14">
        <v>138296</v>
      </c>
      <c r="F16" s="14">
        <v>65989</v>
      </c>
      <c r="G16" s="14">
        <v>72307</v>
      </c>
      <c r="H16" s="14">
        <v>2705121</v>
      </c>
      <c r="I16" s="14">
        <v>2552721</v>
      </c>
      <c r="J16" s="14">
        <v>11500</v>
      </c>
      <c r="K16" s="14">
        <v>0</v>
      </c>
      <c r="L16" s="14">
        <v>140900</v>
      </c>
      <c r="M16" s="14">
        <v>0</v>
      </c>
      <c r="N16" s="14">
        <v>0</v>
      </c>
      <c r="O16" s="14">
        <v>10749539</v>
      </c>
      <c r="P16" s="14">
        <v>1855381</v>
      </c>
      <c r="Q16" s="14">
        <v>0</v>
      </c>
      <c r="R16" s="14">
        <v>0</v>
      </c>
      <c r="S16" s="14">
        <v>78275</v>
      </c>
      <c r="T16" s="103">
        <v>3606030</v>
      </c>
      <c r="U16" s="103">
        <v>3606030</v>
      </c>
      <c r="V16" s="103">
        <v>0</v>
      </c>
      <c r="W16" s="14">
        <v>1771377</v>
      </c>
      <c r="X16" s="14">
        <v>57152</v>
      </c>
      <c r="Y16" s="14">
        <v>170000</v>
      </c>
      <c r="Z16" s="14">
        <v>0</v>
      </c>
      <c r="AA16" s="14">
        <v>174958</v>
      </c>
      <c r="AB16" s="14">
        <v>29444</v>
      </c>
      <c r="AC16" s="14">
        <v>1249330</v>
      </c>
      <c r="AD16" s="14">
        <v>0</v>
      </c>
      <c r="AE16" s="14">
        <v>0</v>
      </c>
      <c r="AF16" s="14">
        <v>189729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483884</v>
      </c>
      <c r="AP16" s="14">
        <v>75085</v>
      </c>
      <c r="AQ16" s="14">
        <v>106267</v>
      </c>
      <c r="AR16" s="14">
        <v>0</v>
      </c>
      <c r="AS16" s="14">
        <v>1480400</v>
      </c>
      <c r="AT16" s="14">
        <v>262978</v>
      </c>
      <c r="AU16" s="14">
        <v>7356408</v>
      </c>
      <c r="AV16" s="14">
        <v>80040</v>
      </c>
      <c r="AW16" s="14">
        <v>0</v>
      </c>
      <c r="AX16" s="14">
        <v>451258</v>
      </c>
      <c r="AY16" s="14">
        <v>0</v>
      </c>
      <c r="AZ16" s="14">
        <v>7802605</v>
      </c>
      <c r="BA16" s="14">
        <f t="shared" si="0"/>
        <v>34848010</v>
      </c>
      <c r="BB16" s="14">
        <v>75085</v>
      </c>
      <c r="BC16" s="14">
        <v>0</v>
      </c>
      <c r="BD16" s="14">
        <f t="shared" si="1"/>
        <v>34848010</v>
      </c>
      <c r="BE16" s="14">
        <v>16490348</v>
      </c>
      <c r="BF16" s="14">
        <v>12757190</v>
      </c>
      <c r="BG16" s="14">
        <v>6561356</v>
      </c>
      <c r="BH16" s="14">
        <v>3733158</v>
      </c>
      <c r="BI16" s="14">
        <v>1367344</v>
      </c>
      <c r="BJ16" s="14">
        <v>2365814</v>
      </c>
      <c r="BK16" s="14">
        <v>5754790</v>
      </c>
      <c r="BL16" s="14">
        <v>0</v>
      </c>
      <c r="BM16" s="14">
        <v>2802841</v>
      </c>
      <c r="BN16" s="14">
        <v>8853158</v>
      </c>
      <c r="BO16" s="14">
        <v>0</v>
      </c>
      <c r="BP16" s="14">
        <v>200000</v>
      </c>
      <c r="BQ16" s="14">
        <v>295616</v>
      </c>
      <c r="BR16" s="14">
        <v>451257</v>
      </c>
      <c r="BS16" s="14">
        <v>0</v>
      </c>
      <c r="BT16" s="14">
        <v>10047096</v>
      </c>
      <c r="BU16" s="14">
        <v>13196094</v>
      </c>
      <c r="BV16" s="14">
        <v>3255902</v>
      </c>
      <c r="BW16" s="14">
        <v>2271877</v>
      </c>
      <c r="BX16" s="14">
        <v>1174360</v>
      </c>
      <c r="BY16" s="14">
        <v>711387</v>
      </c>
      <c r="BZ16" s="14">
        <v>1843868</v>
      </c>
      <c r="CA16" s="14">
        <v>690013</v>
      </c>
      <c r="CB16" s="14">
        <v>306641</v>
      </c>
      <c r="CC16" s="14">
        <v>224222</v>
      </c>
      <c r="CD16" s="14">
        <v>613630</v>
      </c>
      <c r="CE16" s="14">
        <v>448622</v>
      </c>
      <c r="CF16" s="14">
        <v>64298</v>
      </c>
      <c r="CG16" s="14">
        <v>3651055</v>
      </c>
      <c r="CH16" s="14">
        <v>3506638</v>
      </c>
      <c r="CI16" s="14">
        <v>3354864</v>
      </c>
      <c r="CJ16" s="14">
        <v>3183612</v>
      </c>
      <c r="CK16" s="14">
        <v>3187844</v>
      </c>
      <c r="CL16" s="14">
        <v>2888688</v>
      </c>
      <c r="CM16" s="14">
        <v>2686805</v>
      </c>
      <c r="CN16" s="14">
        <v>2395095</v>
      </c>
      <c r="CO16" s="14">
        <v>2246812</v>
      </c>
      <c r="CP16" s="14">
        <v>2312536</v>
      </c>
      <c r="CR16" s="7">
        <v>34848010</v>
      </c>
      <c r="CS16" s="7">
        <f t="shared" si="2"/>
        <v>0</v>
      </c>
      <c r="CT16" s="7">
        <v>34848010</v>
      </c>
      <c r="CU16" s="7">
        <f t="shared" si="3"/>
        <v>0</v>
      </c>
      <c r="CV16" s="7">
        <v>34848010</v>
      </c>
      <c r="CW16" s="7">
        <f t="shared" si="4"/>
        <v>34848010</v>
      </c>
      <c r="CX16" s="7">
        <f t="shared" si="5"/>
        <v>0</v>
      </c>
    </row>
    <row r="17" spans="1:102" ht="33.75" customHeight="1" thickBot="1">
      <c r="A17" s="5" t="s">
        <v>175</v>
      </c>
      <c r="B17" s="14">
        <v>205939</v>
      </c>
      <c r="C17" s="14">
        <v>63462</v>
      </c>
      <c r="D17" s="14">
        <v>156499</v>
      </c>
      <c r="E17" s="14">
        <v>61389</v>
      </c>
      <c r="F17" s="14">
        <v>2134</v>
      </c>
      <c r="G17" s="14">
        <v>59255</v>
      </c>
      <c r="H17" s="14">
        <v>1659661</v>
      </c>
      <c r="I17" s="14">
        <v>1659661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4137311</v>
      </c>
      <c r="P17" s="14">
        <v>390686</v>
      </c>
      <c r="Q17" s="14">
        <v>0</v>
      </c>
      <c r="R17" s="14">
        <v>0</v>
      </c>
      <c r="S17" s="14">
        <v>31624</v>
      </c>
      <c r="T17" s="103">
        <v>0</v>
      </c>
      <c r="U17" s="103">
        <v>0</v>
      </c>
      <c r="V17" s="103">
        <v>0</v>
      </c>
      <c r="W17" s="14">
        <v>2249280</v>
      </c>
      <c r="X17" s="14">
        <v>0</v>
      </c>
      <c r="Y17" s="14">
        <v>269200</v>
      </c>
      <c r="Z17" s="14">
        <v>0</v>
      </c>
      <c r="AA17" s="14">
        <v>120189</v>
      </c>
      <c r="AB17" s="14">
        <v>0</v>
      </c>
      <c r="AC17" s="14">
        <v>0</v>
      </c>
      <c r="AD17" s="14">
        <v>0</v>
      </c>
      <c r="AE17" s="14">
        <v>0</v>
      </c>
      <c r="AF17" s="14">
        <v>52690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15725</v>
      </c>
      <c r="AP17" s="14">
        <v>16017</v>
      </c>
      <c r="AQ17" s="14">
        <v>19996</v>
      </c>
      <c r="AR17" s="14">
        <v>0</v>
      </c>
      <c r="AS17" s="14">
        <v>699282</v>
      </c>
      <c r="AT17" s="14">
        <v>121341</v>
      </c>
      <c r="AU17" s="14">
        <v>3169309</v>
      </c>
      <c r="AV17" s="14">
        <v>8918</v>
      </c>
      <c r="AW17" s="14">
        <v>0</v>
      </c>
      <c r="AX17" s="14">
        <v>3352846</v>
      </c>
      <c r="AY17" s="14">
        <v>0</v>
      </c>
      <c r="AZ17" s="14">
        <v>0</v>
      </c>
      <c r="BA17" s="130">
        <f t="shared" si="0"/>
        <v>13676923</v>
      </c>
      <c r="BB17" s="14">
        <v>16017</v>
      </c>
      <c r="BC17" s="14">
        <v>0</v>
      </c>
      <c r="BD17" s="14">
        <f t="shared" si="1"/>
        <v>13676923</v>
      </c>
      <c r="BE17" s="14">
        <v>6934236</v>
      </c>
      <c r="BF17" s="14">
        <v>4802494</v>
      </c>
      <c r="BG17" s="14">
        <v>2020868</v>
      </c>
      <c r="BH17" s="14">
        <v>2131742</v>
      </c>
      <c r="BI17" s="14">
        <v>1011042</v>
      </c>
      <c r="BJ17" s="14">
        <v>1120700</v>
      </c>
      <c r="BK17" s="14">
        <v>860329</v>
      </c>
      <c r="BL17" s="14">
        <v>0</v>
      </c>
      <c r="BM17" s="14">
        <v>486942</v>
      </c>
      <c r="BN17" s="14">
        <v>2014840</v>
      </c>
      <c r="BO17" s="14">
        <v>0</v>
      </c>
      <c r="BP17" s="14">
        <v>0</v>
      </c>
      <c r="BQ17" s="14">
        <v>27730</v>
      </c>
      <c r="BR17" s="14">
        <v>3352846</v>
      </c>
      <c r="BS17" s="14">
        <v>0</v>
      </c>
      <c r="BT17" s="14">
        <v>7386789</v>
      </c>
      <c r="BU17" s="14">
        <v>3412438</v>
      </c>
      <c r="BV17" s="14">
        <v>388285</v>
      </c>
      <c r="BW17" s="14">
        <v>472476</v>
      </c>
      <c r="BX17" s="14">
        <v>478353</v>
      </c>
      <c r="BY17" s="14">
        <v>496790</v>
      </c>
      <c r="BZ17" s="14">
        <v>603472</v>
      </c>
      <c r="CA17" s="14">
        <v>71902</v>
      </c>
      <c r="CB17" s="14">
        <v>228134</v>
      </c>
      <c r="CC17" s="14">
        <v>8000</v>
      </c>
      <c r="CD17" s="14">
        <v>96216</v>
      </c>
      <c r="CE17" s="14">
        <v>32026</v>
      </c>
      <c r="CF17" s="14">
        <v>2042</v>
      </c>
      <c r="CG17" s="14">
        <v>1326006</v>
      </c>
      <c r="CH17" s="14">
        <v>1165938</v>
      </c>
      <c r="CI17" s="14">
        <v>1127825</v>
      </c>
      <c r="CJ17" s="14">
        <v>1096642</v>
      </c>
      <c r="CK17" s="14">
        <v>992260</v>
      </c>
      <c r="CL17" s="14">
        <v>896736</v>
      </c>
      <c r="CM17" s="14">
        <v>862308</v>
      </c>
      <c r="CN17" s="14">
        <v>707067</v>
      </c>
      <c r="CO17" s="14">
        <v>628755</v>
      </c>
      <c r="CP17" s="14">
        <v>574040</v>
      </c>
      <c r="CR17" s="7">
        <v>13676923</v>
      </c>
      <c r="CS17" s="7"/>
      <c r="CT17" s="7">
        <v>13676923</v>
      </c>
      <c r="CU17" s="7">
        <f t="shared" si="3"/>
        <v>0</v>
      </c>
      <c r="CV17" s="7">
        <v>13676923</v>
      </c>
      <c r="CW17" s="7">
        <f t="shared" si="4"/>
        <v>13676923</v>
      </c>
      <c r="CX17" s="7">
        <f t="shared" si="5"/>
        <v>0</v>
      </c>
    </row>
    <row r="18" spans="1:102" ht="33.75" customHeight="1" thickBot="1" thickTop="1">
      <c r="A18" s="10" t="s">
        <v>109</v>
      </c>
      <c r="B18" s="17">
        <f>SUM(B5:B17)</f>
        <v>40690849</v>
      </c>
      <c r="C18" s="17">
        <f aca="true" t="shared" si="6" ref="C18:BM18">SUM(C5:C17)</f>
        <v>17875216</v>
      </c>
      <c r="D18" s="17">
        <f t="shared" si="6"/>
        <v>25876172</v>
      </c>
      <c r="E18" s="17">
        <f t="shared" si="6"/>
        <v>2649935</v>
      </c>
      <c r="F18" s="17">
        <f t="shared" si="6"/>
        <v>389202</v>
      </c>
      <c r="G18" s="17">
        <f t="shared" si="6"/>
        <v>2260733</v>
      </c>
      <c r="H18" s="17">
        <f t="shared" si="6"/>
        <v>87667531</v>
      </c>
      <c r="I18" s="17">
        <f t="shared" si="6"/>
        <v>56356098</v>
      </c>
      <c r="J18" s="17">
        <f t="shared" si="6"/>
        <v>811158</v>
      </c>
      <c r="K18" s="17">
        <f t="shared" si="6"/>
        <v>23684675</v>
      </c>
      <c r="L18" s="17">
        <f t="shared" si="6"/>
        <v>6514800</v>
      </c>
      <c r="M18" s="17">
        <f t="shared" si="6"/>
        <v>0</v>
      </c>
      <c r="N18" s="17">
        <f t="shared" si="6"/>
        <v>300800</v>
      </c>
      <c r="O18" s="17">
        <f t="shared" si="6"/>
        <v>214110702</v>
      </c>
      <c r="P18" s="17">
        <f t="shared" si="6"/>
        <v>14525489</v>
      </c>
      <c r="Q18" s="17">
        <f t="shared" si="6"/>
        <v>7929274</v>
      </c>
      <c r="R18" s="17">
        <f t="shared" si="6"/>
        <v>985250</v>
      </c>
      <c r="S18" s="17">
        <f t="shared" si="6"/>
        <v>1145413</v>
      </c>
      <c r="T18" s="17">
        <f t="shared" si="6"/>
        <v>20356215</v>
      </c>
      <c r="U18" s="17">
        <f t="shared" si="6"/>
        <v>19919793</v>
      </c>
      <c r="V18" s="17">
        <f t="shared" si="6"/>
        <v>436422</v>
      </c>
      <c r="W18" s="17">
        <f t="shared" si="6"/>
        <v>107667841</v>
      </c>
      <c r="X18" s="17">
        <f t="shared" si="6"/>
        <v>3877208</v>
      </c>
      <c r="Y18" s="17">
        <f t="shared" si="6"/>
        <v>9365646</v>
      </c>
      <c r="Z18" s="17">
        <f t="shared" si="6"/>
        <v>94862</v>
      </c>
      <c r="AA18" s="17">
        <f t="shared" si="6"/>
        <v>2862315</v>
      </c>
      <c r="AB18" s="17">
        <f t="shared" si="6"/>
        <v>1484695</v>
      </c>
      <c r="AC18" s="17">
        <f t="shared" si="6"/>
        <v>8124845</v>
      </c>
      <c r="AD18" s="17">
        <f t="shared" si="6"/>
        <v>483256</v>
      </c>
      <c r="AE18" s="17">
        <f t="shared" si="6"/>
        <v>2213600</v>
      </c>
      <c r="AF18" s="17">
        <f t="shared" si="6"/>
        <v>4616934</v>
      </c>
      <c r="AG18" s="17">
        <f t="shared" si="6"/>
        <v>0</v>
      </c>
      <c r="AH18" s="17">
        <f t="shared" si="6"/>
        <v>0</v>
      </c>
      <c r="AI18" s="17">
        <f t="shared" si="6"/>
        <v>2987000</v>
      </c>
      <c r="AJ18" s="17">
        <f t="shared" si="6"/>
        <v>968968</v>
      </c>
      <c r="AK18" s="17">
        <f t="shared" si="6"/>
        <v>0</v>
      </c>
      <c r="AL18" s="17">
        <f t="shared" si="6"/>
        <v>0</v>
      </c>
      <c r="AM18" s="17">
        <f t="shared" si="6"/>
        <v>0</v>
      </c>
      <c r="AN18" s="17">
        <f t="shared" si="6"/>
        <v>0</v>
      </c>
      <c r="AO18" s="17">
        <f t="shared" si="6"/>
        <v>26224849</v>
      </c>
      <c r="AP18" s="17">
        <f t="shared" si="6"/>
        <v>1203457</v>
      </c>
      <c r="AQ18" s="17">
        <f t="shared" si="6"/>
        <v>2180680</v>
      </c>
      <c r="AR18" s="17">
        <f t="shared" si="6"/>
        <v>0</v>
      </c>
      <c r="AS18" s="17">
        <f t="shared" si="6"/>
        <v>40058430</v>
      </c>
      <c r="AT18" s="17">
        <f t="shared" si="6"/>
        <v>4686674</v>
      </c>
      <c r="AU18" s="17">
        <f t="shared" si="6"/>
        <v>120530480</v>
      </c>
      <c r="AV18" s="17">
        <f t="shared" si="6"/>
        <v>727743</v>
      </c>
      <c r="AW18" s="17">
        <f t="shared" si="6"/>
        <v>791067</v>
      </c>
      <c r="AX18" s="17">
        <f t="shared" si="6"/>
        <v>13490654</v>
      </c>
      <c r="AY18" s="17">
        <f t="shared" si="6"/>
        <v>4830</v>
      </c>
      <c r="AZ18" s="17">
        <f t="shared" si="6"/>
        <v>45302232</v>
      </c>
      <c r="BA18" s="120">
        <f t="shared" si="6"/>
        <v>647070753</v>
      </c>
      <c r="BB18" s="17">
        <f t="shared" si="6"/>
        <v>2060523</v>
      </c>
      <c r="BC18" s="17">
        <f t="shared" si="6"/>
        <v>0</v>
      </c>
      <c r="BD18" s="17">
        <f t="shared" si="6"/>
        <v>647070753</v>
      </c>
      <c r="BE18" s="17">
        <f t="shared" si="6"/>
        <v>407256391</v>
      </c>
      <c r="BF18" s="17">
        <f t="shared" si="6"/>
        <v>278665421</v>
      </c>
      <c r="BG18" s="17">
        <f t="shared" si="6"/>
        <v>130706995</v>
      </c>
      <c r="BH18" s="17">
        <f t="shared" si="6"/>
        <v>128590970</v>
      </c>
      <c r="BI18" s="17">
        <f t="shared" si="6"/>
        <v>52529442</v>
      </c>
      <c r="BJ18" s="17">
        <f t="shared" si="6"/>
        <v>76061528</v>
      </c>
      <c r="BK18" s="17">
        <f t="shared" si="6"/>
        <v>111352883</v>
      </c>
      <c r="BL18" s="17">
        <f t="shared" si="6"/>
        <v>968968</v>
      </c>
      <c r="BM18" s="17">
        <f t="shared" si="6"/>
        <v>37352559</v>
      </c>
      <c r="BN18" s="17">
        <f aca="true" t="shared" si="7" ref="BN18:CP18">SUM(BN5:BN17)</f>
        <v>59455196</v>
      </c>
      <c r="BO18" s="17">
        <f t="shared" si="7"/>
        <v>562802</v>
      </c>
      <c r="BP18" s="17">
        <f t="shared" si="7"/>
        <v>400000</v>
      </c>
      <c r="BQ18" s="17">
        <f t="shared" si="7"/>
        <v>16233993</v>
      </c>
      <c r="BR18" s="17">
        <f t="shared" si="7"/>
        <v>13487961</v>
      </c>
      <c r="BS18" s="17">
        <f t="shared" si="7"/>
        <v>0</v>
      </c>
      <c r="BT18" s="17">
        <f t="shared" si="7"/>
        <v>249996068</v>
      </c>
      <c r="BU18" s="17">
        <f t="shared" si="7"/>
        <v>225018415</v>
      </c>
      <c r="BV18" s="17">
        <f t="shared" si="7"/>
        <v>45379555</v>
      </c>
      <c r="BW18" s="17">
        <f t="shared" si="7"/>
        <v>25747212</v>
      </c>
      <c r="BX18" s="17">
        <f t="shared" si="7"/>
        <v>25186164</v>
      </c>
      <c r="BY18" s="17">
        <f t="shared" si="7"/>
        <v>13747805</v>
      </c>
      <c r="BZ18" s="17">
        <f t="shared" si="7"/>
        <v>25394454</v>
      </c>
      <c r="CA18" s="17">
        <f t="shared" si="7"/>
        <v>14048299</v>
      </c>
      <c r="CB18" s="17">
        <f t="shared" si="7"/>
        <v>6844951</v>
      </c>
      <c r="CC18" s="17">
        <f t="shared" si="7"/>
        <v>2457578</v>
      </c>
      <c r="CD18" s="17">
        <f t="shared" si="7"/>
        <v>6018947</v>
      </c>
      <c r="CE18" s="17">
        <f t="shared" si="7"/>
        <v>6004594</v>
      </c>
      <c r="CF18" s="17">
        <f t="shared" si="7"/>
        <v>1226711</v>
      </c>
      <c r="CG18" s="17">
        <f t="shared" si="7"/>
        <v>72983190</v>
      </c>
      <c r="CH18" s="17">
        <f t="shared" si="7"/>
        <v>70847814</v>
      </c>
      <c r="CI18" s="17">
        <f t="shared" si="7"/>
        <v>68197865</v>
      </c>
      <c r="CJ18" s="17">
        <f t="shared" si="7"/>
        <v>66251414</v>
      </c>
      <c r="CK18" s="17">
        <f t="shared" si="7"/>
        <v>61662929</v>
      </c>
      <c r="CL18" s="17">
        <f t="shared" si="7"/>
        <v>55681108</v>
      </c>
      <c r="CM18" s="17">
        <f t="shared" si="7"/>
        <v>50905247</v>
      </c>
      <c r="CN18" s="17">
        <f t="shared" si="7"/>
        <v>43030309</v>
      </c>
      <c r="CO18" s="17">
        <f t="shared" si="7"/>
        <v>38738391</v>
      </c>
      <c r="CP18" s="17">
        <f t="shared" si="7"/>
        <v>34239161</v>
      </c>
      <c r="CR18" s="7"/>
      <c r="CS18" s="7"/>
      <c r="CT18" s="7"/>
      <c r="CU18" s="7"/>
      <c r="CV18" s="7"/>
      <c r="CW18" s="7"/>
      <c r="CX18" s="7"/>
    </row>
    <row r="19" spans="1:102" ht="33.75" customHeight="1" thickTop="1">
      <c r="A19" s="11" t="s">
        <v>25</v>
      </c>
      <c r="B19" s="18">
        <v>153591</v>
      </c>
      <c r="C19" s="18">
        <v>8279</v>
      </c>
      <c r="D19" s="18">
        <v>199900</v>
      </c>
      <c r="E19" s="18">
        <v>5609</v>
      </c>
      <c r="F19" s="18">
        <v>3500</v>
      </c>
      <c r="G19" s="18">
        <v>2109</v>
      </c>
      <c r="H19" s="18">
        <v>325928</v>
      </c>
      <c r="I19" s="18">
        <v>325928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1072157</v>
      </c>
      <c r="P19" s="18">
        <v>76280</v>
      </c>
      <c r="Q19" s="18">
        <v>0</v>
      </c>
      <c r="R19" s="18">
        <v>0</v>
      </c>
      <c r="S19" s="18">
        <v>15200</v>
      </c>
      <c r="T19" s="106">
        <v>0</v>
      </c>
      <c r="U19" s="106">
        <v>0</v>
      </c>
      <c r="V19" s="106">
        <v>0</v>
      </c>
      <c r="W19" s="18">
        <v>279641</v>
      </c>
      <c r="X19" s="18">
        <v>59340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36000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52992</v>
      </c>
      <c r="AP19" s="18">
        <v>0</v>
      </c>
      <c r="AQ19" s="18">
        <v>2009</v>
      </c>
      <c r="AR19" s="18">
        <v>0</v>
      </c>
      <c r="AS19" s="18">
        <v>222306</v>
      </c>
      <c r="AT19" s="18">
        <v>31534</v>
      </c>
      <c r="AU19" s="18">
        <v>1461650</v>
      </c>
      <c r="AV19" s="18">
        <v>0</v>
      </c>
      <c r="AW19" s="18">
        <v>0</v>
      </c>
      <c r="AX19" s="18">
        <v>436417</v>
      </c>
      <c r="AY19" s="18">
        <v>0</v>
      </c>
      <c r="AZ19" s="18">
        <v>765973</v>
      </c>
      <c r="BA19" s="18">
        <f aca="true" t="shared" si="8" ref="BA19:BA65">B19+D19+E19+H19+O19+AB19+AC19+AD19+AE19+AF19+AG19+AH19+AJ19+AL19+AN19+AO19+AP19+AQ19+AR19+AS19+AT19+AU19+AV19+AW19+AX19+AZ19+AI19</f>
        <v>4766066</v>
      </c>
      <c r="BB19" s="18">
        <v>0</v>
      </c>
      <c r="BC19" s="18">
        <v>0</v>
      </c>
      <c r="BD19" s="18">
        <f aca="true" t="shared" si="9" ref="BD19:BD65">BA19+BC19</f>
        <v>4766066</v>
      </c>
      <c r="BE19" s="18">
        <v>2698686</v>
      </c>
      <c r="BF19" s="18">
        <v>1957730</v>
      </c>
      <c r="BG19" s="18">
        <v>733701</v>
      </c>
      <c r="BH19" s="18">
        <v>740956</v>
      </c>
      <c r="BI19" s="18">
        <v>578116</v>
      </c>
      <c r="BJ19" s="18">
        <v>162840</v>
      </c>
      <c r="BK19" s="18">
        <v>774511</v>
      </c>
      <c r="BL19" s="18">
        <v>0</v>
      </c>
      <c r="BM19" s="18">
        <v>2800</v>
      </c>
      <c r="BN19" s="18">
        <v>840760</v>
      </c>
      <c r="BO19" s="18">
        <v>0</v>
      </c>
      <c r="BP19" s="18">
        <v>0</v>
      </c>
      <c r="BQ19" s="18">
        <v>12892</v>
      </c>
      <c r="BR19" s="18">
        <v>436417</v>
      </c>
      <c r="BS19" s="18">
        <v>0</v>
      </c>
      <c r="BT19" s="18">
        <v>2248330</v>
      </c>
      <c r="BU19" s="18">
        <v>1429962</v>
      </c>
      <c r="BV19" s="18">
        <v>372469</v>
      </c>
      <c r="BW19" s="18">
        <v>69806</v>
      </c>
      <c r="BX19" s="18">
        <v>76561</v>
      </c>
      <c r="BY19" s="18">
        <v>98193</v>
      </c>
      <c r="BZ19" s="18">
        <v>329817</v>
      </c>
      <c r="CA19" s="18">
        <v>43149</v>
      </c>
      <c r="CB19" s="18">
        <v>67729</v>
      </c>
      <c r="CC19" s="18">
        <v>15428</v>
      </c>
      <c r="CD19" s="18">
        <v>2937</v>
      </c>
      <c r="CE19" s="18">
        <v>11685</v>
      </c>
      <c r="CF19" s="18">
        <v>0</v>
      </c>
      <c r="CG19" s="18">
        <v>471336</v>
      </c>
      <c r="CH19" s="18">
        <v>445080</v>
      </c>
      <c r="CI19" s="18">
        <v>432731</v>
      </c>
      <c r="CJ19" s="18">
        <v>422744</v>
      </c>
      <c r="CK19" s="18">
        <v>420199</v>
      </c>
      <c r="CL19" s="18">
        <v>408344</v>
      </c>
      <c r="CM19" s="18">
        <v>374782</v>
      </c>
      <c r="CN19" s="18">
        <v>332006</v>
      </c>
      <c r="CO19" s="18">
        <v>327419</v>
      </c>
      <c r="CP19" s="18">
        <v>309167</v>
      </c>
      <c r="CR19" s="7">
        <v>4766066</v>
      </c>
      <c r="CS19" s="7">
        <f t="shared" si="2"/>
        <v>0</v>
      </c>
      <c r="CT19" s="7">
        <v>4766066</v>
      </c>
      <c r="CU19" s="7">
        <f t="shared" si="3"/>
        <v>0</v>
      </c>
      <c r="CV19" s="7">
        <v>4766066</v>
      </c>
      <c r="CW19" s="7">
        <f t="shared" si="4"/>
        <v>4766066</v>
      </c>
      <c r="CX19" s="7">
        <f t="shared" si="5"/>
        <v>0</v>
      </c>
    </row>
    <row r="20" spans="1:102" ht="33.75" customHeight="1">
      <c r="A20" s="5" t="s">
        <v>26</v>
      </c>
      <c r="B20" s="14">
        <v>69750</v>
      </c>
      <c r="C20" s="14">
        <v>42221</v>
      </c>
      <c r="D20" s="14">
        <v>255836</v>
      </c>
      <c r="E20" s="14">
        <v>6765</v>
      </c>
      <c r="F20" s="14">
        <v>0</v>
      </c>
      <c r="G20" s="14">
        <v>6765</v>
      </c>
      <c r="H20" s="14">
        <v>573818</v>
      </c>
      <c r="I20" s="14">
        <v>234018</v>
      </c>
      <c r="J20" s="14">
        <v>339800</v>
      </c>
      <c r="K20" s="14">
        <v>0</v>
      </c>
      <c r="L20" s="14">
        <v>0</v>
      </c>
      <c r="M20" s="14">
        <v>0</v>
      </c>
      <c r="N20" s="14">
        <v>0</v>
      </c>
      <c r="O20" s="14">
        <v>2028802</v>
      </c>
      <c r="P20" s="14">
        <v>471951</v>
      </c>
      <c r="Q20" s="14">
        <v>0</v>
      </c>
      <c r="R20" s="14">
        <v>98244</v>
      </c>
      <c r="S20" s="14">
        <v>112843</v>
      </c>
      <c r="T20" s="103">
        <v>0</v>
      </c>
      <c r="U20" s="103">
        <v>0</v>
      </c>
      <c r="V20" s="103">
        <v>0</v>
      </c>
      <c r="W20" s="14">
        <v>1182136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241740</v>
      </c>
      <c r="AP20" s="14">
        <v>0</v>
      </c>
      <c r="AQ20" s="14">
        <v>0</v>
      </c>
      <c r="AR20" s="14">
        <v>0</v>
      </c>
      <c r="AS20" s="14">
        <v>220168</v>
      </c>
      <c r="AT20" s="14">
        <v>34984</v>
      </c>
      <c r="AU20" s="14">
        <v>1315805</v>
      </c>
      <c r="AV20" s="14">
        <v>8905</v>
      </c>
      <c r="AW20" s="14">
        <v>0</v>
      </c>
      <c r="AX20" s="14">
        <v>3311</v>
      </c>
      <c r="AY20" s="14">
        <v>0</v>
      </c>
      <c r="AZ20" s="14">
        <v>1108994</v>
      </c>
      <c r="BA20" s="14">
        <f t="shared" si="8"/>
        <v>5868878</v>
      </c>
      <c r="BB20" s="14">
        <v>0</v>
      </c>
      <c r="BC20" s="14">
        <v>0</v>
      </c>
      <c r="BD20" s="14">
        <f t="shared" si="9"/>
        <v>5868878</v>
      </c>
      <c r="BE20" s="14">
        <v>2850185</v>
      </c>
      <c r="BF20" s="14">
        <v>1879263</v>
      </c>
      <c r="BG20" s="14">
        <v>635833</v>
      </c>
      <c r="BH20" s="14">
        <v>970922</v>
      </c>
      <c r="BI20" s="14">
        <v>588143</v>
      </c>
      <c r="BJ20" s="14">
        <v>382779</v>
      </c>
      <c r="BK20" s="14">
        <v>1236589</v>
      </c>
      <c r="BL20" s="14">
        <v>0</v>
      </c>
      <c r="BM20" s="14">
        <v>49840</v>
      </c>
      <c r="BN20" s="14">
        <v>1586769</v>
      </c>
      <c r="BO20" s="14">
        <v>0</v>
      </c>
      <c r="BP20" s="14">
        <v>0</v>
      </c>
      <c r="BQ20" s="14">
        <v>142180</v>
      </c>
      <c r="BR20" s="14">
        <v>3315</v>
      </c>
      <c r="BS20" s="14">
        <v>0</v>
      </c>
      <c r="BT20" s="14">
        <v>2357399</v>
      </c>
      <c r="BU20" s="14">
        <v>2087525</v>
      </c>
      <c r="BV20" s="14">
        <v>490489</v>
      </c>
      <c r="BW20" s="14">
        <v>145185</v>
      </c>
      <c r="BX20" s="14">
        <v>292741</v>
      </c>
      <c r="BY20" s="14">
        <v>16814</v>
      </c>
      <c r="BZ20" s="14">
        <v>215595</v>
      </c>
      <c r="CA20" s="14">
        <v>64468</v>
      </c>
      <c r="CB20" s="14">
        <v>96950</v>
      </c>
      <c r="CC20" s="14">
        <v>16708</v>
      </c>
      <c r="CD20" s="14">
        <v>49498</v>
      </c>
      <c r="CE20" s="14">
        <v>35506</v>
      </c>
      <c r="CF20" s="14">
        <v>0</v>
      </c>
      <c r="CG20" s="14">
        <v>546021</v>
      </c>
      <c r="CH20" s="14">
        <v>559139</v>
      </c>
      <c r="CI20" s="14">
        <v>574991</v>
      </c>
      <c r="CJ20" s="14">
        <v>554925</v>
      </c>
      <c r="CK20" s="14">
        <v>500600</v>
      </c>
      <c r="CL20" s="14">
        <v>488388</v>
      </c>
      <c r="CM20" s="14">
        <v>462598</v>
      </c>
      <c r="CN20" s="14">
        <v>427485</v>
      </c>
      <c r="CO20" s="14">
        <v>407492</v>
      </c>
      <c r="CP20" s="14">
        <v>361745</v>
      </c>
      <c r="CR20" s="7">
        <v>5868878</v>
      </c>
      <c r="CS20" s="7">
        <f t="shared" si="2"/>
        <v>0</v>
      </c>
      <c r="CT20" s="7">
        <v>5868878</v>
      </c>
      <c r="CU20" s="7">
        <f t="shared" si="3"/>
        <v>0</v>
      </c>
      <c r="CV20" s="7">
        <v>5868878</v>
      </c>
      <c r="CW20" s="7">
        <f t="shared" si="4"/>
        <v>5868878</v>
      </c>
      <c r="CX20" s="7">
        <f t="shared" si="5"/>
        <v>0</v>
      </c>
    </row>
    <row r="21" spans="1:102" ht="33.75" customHeight="1">
      <c r="A21" s="5" t="s">
        <v>27</v>
      </c>
      <c r="B21" s="14">
        <v>271028</v>
      </c>
      <c r="C21" s="14">
        <v>55875</v>
      </c>
      <c r="D21" s="14">
        <v>0</v>
      </c>
      <c r="E21" s="14">
        <v>93596</v>
      </c>
      <c r="F21" s="14">
        <v>11312</v>
      </c>
      <c r="G21" s="14">
        <v>82284</v>
      </c>
      <c r="H21" s="14">
        <v>908036</v>
      </c>
      <c r="I21" s="14">
        <v>908036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501983</v>
      </c>
      <c r="P21" s="14">
        <v>10950</v>
      </c>
      <c r="Q21" s="14">
        <v>0</v>
      </c>
      <c r="R21" s="14">
        <v>0</v>
      </c>
      <c r="S21" s="14">
        <v>0</v>
      </c>
      <c r="T21" s="103">
        <v>0</v>
      </c>
      <c r="U21" s="103">
        <v>0</v>
      </c>
      <c r="V21" s="103">
        <v>0</v>
      </c>
      <c r="W21" s="14">
        <v>247010</v>
      </c>
      <c r="X21" s="14">
        <v>0</v>
      </c>
      <c r="Y21" s="14">
        <v>0</v>
      </c>
      <c r="Z21" s="14">
        <v>0</v>
      </c>
      <c r="AA21" s="14">
        <v>0</v>
      </c>
      <c r="AB21" s="14">
        <v>301357</v>
      </c>
      <c r="AC21" s="14">
        <v>804997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50673</v>
      </c>
      <c r="AP21" s="14">
        <v>0</v>
      </c>
      <c r="AQ21" s="14">
        <v>42163</v>
      </c>
      <c r="AR21" s="14">
        <v>0</v>
      </c>
      <c r="AS21" s="14">
        <v>313879</v>
      </c>
      <c r="AT21" s="14">
        <v>73810</v>
      </c>
      <c r="AU21" s="14">
        <v>1700918</v>
      </c>
      <c r="AV21" s="14">
        <v>24932</v>
      </c>
      <c r="AW21" s="14">
        <v>0</v>
      </c>
      <c r="AX21" s="14">
        <v>245688</v>
      </c>
      <c r="AY21" s="14">
        <v>0</v>
      </c>
      <c r="AZ21" s="14">
        <v>379800</v>
      </c>
      <c r="BA21" s="14">
        <f t="shared" si="8"/>
        <v>5712860</v>
      </c>
      <c r="BB21" s="14">
        <v>0</v>
      </c>
      <c r="BC21" s="14">
        <v>0</v>
      </c>
      <c r="BD21" s="14">
        <f t="shared" si="9"/>
        <v>5712860</v>
      </c>
      <c r="BE21" s="14">
        <v>3671122</v>
      </c>
      <c r="BF21" s="14">
        <v>1658924</v>
      </c>
      <c r="BG21" s="14">
        <v>531863</v>
      </c>
      <c r="BH21" s="14">
        <v>2012198</v>
      </c>
      <c r="BI21" s="14">
        <v>724564</v>
      </c>
      <c r="BJ21" s="14">
        <v>1287634</v>
      </c>
      <c r="BK21" s="14">
        <v>454258</v>
      </c>
      <c r="BL21" s="14">
        <v>0</v>
      </c>
      <c r="BM21" s="14">
        <v>594199</v>
      </c>
      <c r="BN21" s="14">
        <v>723593</v>
      </c>
      <c r="BO21" s="14">
        <v>0</v>
      </c>
      <c r="BP21" s="14">
        <v>0</v>
      </c>
      <c r="BQ21" s="14">
        <v>24000</v>
      </c>
      <c r="BR21" s="14">
        <v>245688</v>
      </c>
      <c r="BS21" s="14">
        <v>0</v>
      </c>
      <c r="BT21" s="14">
        <v>2942619</v>
      </c>
      <c r="BU21" s="14">
        <v>1449073</v>
      </c>
      <c r="BV21" s="14">
        <v>216176</v>
      </c>
      <c r="BW21" s="14">
        <v>100816</v>
      </c>
      <c r="BX21" s="14">
        <v>379582</v>
      </c>
      <c r="BY21" s="14">
        <v>23223</v>
      </c>
      <c r="BZ21" s="14">
        <v>308390</v>
      </c>
      <c r="CA21" s="14">
        <v>87062</v>
      </c>
      <c r="CB21" s="14">
        <v>93655</v>
      </c>
      <c r="CC21" s="14">
        <v>7748</v>
      </c>
      <c r="CD21" s="14">
        <v>21010</v>
      </c>
      <c r="CE21" s="14">
        <v>72756</v>
      </c>
      <c r="CF21" s="14">
        <v>10750</v>
      </c>
      <c r="CG21" s="14">
        <v>733112</v>
      </c>
      <c r="CH21" s="14">
        <v>704256</v>
      </c>
      <c r="CI21" s="14">
        <v>680600</v>
      </c>
      <c r="CJ21" s="14">
        <v>653169</v>
      </c>
      <c r="CK21" s="14">
        <v>578454</v>
      </c>
      <c r="CL21" s="14">
        <v>490201</v>
      </c>
      <c r="CM21" s="14">
        <v>392568</v>
      </c>
      <c r="CN21" s="14">
        <v>322105</v>
      </c>
      <c r="CO21" s="14">
        <v>267761</v>
      </c>
      <c r="CP21" s="14">
        <v>249229</v>
      </c>
      <c r="CR21" s="7">
        <v>5712860</v>
      </c>
      <c r="CS21" s="7">
        <f t="shared" si="2"/>
        <v>0</v>
      </c>
      <c r="CT21" s="7">
        <v>5712860</v>
      </c>
      <c r="CU21" s="7">
        <f t="shared" si="3"/>
        <v>0</v>
      </c>
      <c r="CV21" s="7">
        <v>5712860</v>
      </c>
      <c r="CW21" s="7">
        <f t="shared" si="4"/>
        <v>5712860</v>
      </c>
      <c r="CX21" s="7">
        <f t="shared" si="5"/>
        <v>0</v>
      </c>
    </row>
    <row r="22" spans="1:102" ht="33.75" customHeight="1">
      <c r="A22" s="5" t="s">
        <v>28</v>
      </c>
      <c r="B22" s="14">
        <v>4958</v>
      </c>
      <c r="C22" s="14">
        <v>4669</v>
      </c>
      <c r="D22" s="14">
        <v>53503</v>
      </c>
      <c r="E22" s="14">
        <v>87749</v>
      </c>
      <c r="F22" s="14">
        <v>15439</v>
      </c>
      <c r="G22" s="14">
        <v>72310</v>
      </c>
      <c r="H22" s="14">
        <v>465722</v>
      </c>
      <c r="I22" s="14">
        <v>465722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1042737</v>
      </c>
      <c r="P22" s="14">
        <v>780</v>
      </c>
      <c r="Q22" s="14">
        <v>0</v>
      </c>
      <c r="R22" s="14">
        <v>0</v>
      </c>
      <c r="S22" s="14">
        <v>0</v>
      </c>
      <c r="T22" s="103">
        <v>0</v>
      </c>
      <c r="U22" s="103">
        <v>0</v>
      </c>
      <c r="V22" s="103">
        <v>0</v>
      </c>
      <c r="W22" s="14">
        <v>806499</v>
      </c>
      <c r="X22" s="14">
        <v>0</v>
      </c>
      <c r="Y22" s="14">
        <v>40000</v>
      </c>
      <c r="Z22" s="14">
        <v>0</v>
      </c>
      <c r="AA22" s="14">
        <v>38405</v>
      </c>
      <c r="AB22" s="14">
        <v>0</v>
      </c>
      <c r="AC22" s="14">
        <v>0</v>
      </c>
      <c r="AD22" s="14">
        <v>0</v>
      </c>
      <c r="AE22" s="14">
        <v>0</v>
      </c>
      <c r="AF22" s="14">
        <v>206261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200372</v>
      </c>
      <c r="AP22" s="14">
        <v>0</v>
      </c>
      <c r="AQ22" s="14">
        <v>2403</v>
      </c>
      <c r="AR22" s="14">
        <v>0</v>
      </c>
      <c r="AS22" s="14">
        <v>120579</v>
      </c>
      <c r="AT22" s="14">
        <v>21329</v>
      </c>
      <c r="AU22" s="14">
        <v>1020950</v>
      </c>
      <c r="AV22" s="14">
        <v>11746</v>
      </c>
      <c r="AW22" s="14">
        <v>0</v>
      </c>
      <c r="AX22" s="14">
        <v>18379</v>
      </c>
      <c r="AY22" s="14">
        <v>0</v>
      </c>
      <c r="AZ22" s="14">
        <v>351782</v>
      </c>
      <c r="BA22" s="14">
        <f t="shared" si="8"/>
        <v>3608470</v>
      </c>
      <c r="BB22" s="14">
        <v>0</v>
      </c>
      <c r="BC22" s="14">
        <v>0</v>
      </c>
      <c r="BD22" s="14">
        <f t="shared" si="9"/>
        <v>3608470</v>
      </c>
      <c r="BE22" s="14">
        <v>2743994</v>
      </c>
      <c r="BF22" s="14">
        <v>1984922</v>
      </c>
      <c r="BG22" s="14">
        <v>790960</v>
      </c>
      <c r="BH22" s="14">
        <v>759072</v>
      </c>
      <c r="BI22" s="14">
        <v>240490</v>
      </c>
      <c r="BJ22" s="14">
        <v>518582</v>
      </c>
      <c r="BK22" s="14">
        <v>628423</v>
      </c>
      <c r="BL22" s="14">
        <v>0</v>
      </c>
      <c r="BM22" s="14">
        <v>0</v>
      </c>
      <c r="BN22" s="14">
        <v>211674</v>
      </c>
      <c r="BO22" s="14">
        <v>0</v>
      </c>
      <c r="BP22" s="14">
        <v>0</v>
      </c>
      <c r="BQ22" s="14">
        <v>6000</v>
      </c>
      <c r="BR22" s="14">
        <v>18379</v>
      </c>
      <c r="BS22" s="14">
        <v>0</v>
      </c>
      <c r="BT22" s="14">
        <v>1259092</v>
      </c>
      <c r="BU22" s="14">
        <v>1128028</v>
      </c>
      <c r="BV22" s="14">
        <v>289379</v>
      </c>
      <c r="BW22" s="14">
        <v>176356</v>
      </c>
      <c r="BX22" s="14">
        <v>263063</v>
      </c>
      <c r="BY22" s="14">
        <v>231323</v>
      </c>
      <c r="BZ22" s="14">
        <v>46394</v>
      </c>
      <c r="CA22" s="14">
        <v>141420</v>
      </c>
      <c r="CB22" s="14">
        <v>33716</v>
      </c>
      <c r="CC22" s="14">
        <v>7141</v>
      </c>
      <c r="CD22" s="14">
        <v>11207</v>
      </c>
      <c r="CE22" s="14">
        <v>7968</v>
      </c>
      <c r="CF22" s="14">
        <v>13383</v>
      </c>
      <c r="CG22" s="14">
        <v>412768</v>
      </c>
      <c r="CH22" s="14">
        <v>396620</v>
      </c>
      <c r="CI22" s="14">
        <v>376832</v>
      </c>
      <c r="CJ22" s="14">
        <v>362288</v>
      </c>
      <c r="CK22" s="14">
        <v>336546</v>
      </c>
      <c r="CL22" s="14">
        <v>295427</v>
      </c>
      <c r="CM22" s="14">
        <v>270805</v>
      </c>
      <c r="CN22" s="14">
        <v>257975</v>
      </c>
      <c r="CO22" s="14">
        <v>213245</v>
      </c>
      <c r="CP22" s="14">
        <v>187211</v>
      </c>
      <c r="CR22" s="7">
        <v>3608470</v>
      </c>
      <c r="CS22" s="7">
        <f t="shared" si="2"/>
        <v>0</v>
      </c>
      <c r="CT22" s="7">
        <v>3608470</v>
      </c>
      <c r="CU22" s="7">
        <f t="shared" si="3"/>
        <v>0</v>
      </c>
      <c r="CV22" s="7">
        <v>3608470</v>
      </c>
      <c r="CW22" s="7">
        <f t="shared" si="4"/>
        <v>3608470</v>
      </c>
      <c r="CX22" s="7">
        <f t="shared" si="5"/>
        <v>0</v>
      </c>
    </row>
    <row r="23" spans="1:102" ht="33.75" customHeight="1">
      <c r="A23" s="5" t="s">
        <v>29</v>
      </c>
      <c r="B23" s="14">
        <v>74272</v>
      </c>
      <c r="C23" s="14">
        <v>0</v>
      </c>
      <c r="D23" s="14">
        <v>67093</v>
      </c>
      <c r="E23" s="14">
        <v>27653</v>
      </c>
      <c r="F23" s="14">
        <v>344</v>
      </c>
      <c r="G23" s="14">
        <v>27309</v>
      </c>
      <c r="H23" s="14">
        <v>183998</v>
      </c>
      <c r="I23" s="14">
        <v>183998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1814002</v>
      </c>
      <c r="P23" s="14">
        <v>332041</v>
      </c>
      <c r="Q23" s="14">
        <v>0</v>
      </c>
      <c r="R23" s="14">
        <v>0</v>
      </c>
      <c r="S23" s="14">
        <v>0</v>
      </c>
      <c r="T23" s="103">
        <v>0</v>
      </c>
      <c r="U23" s="103">
        <v>0</v>
      </c>
      <c r="V23" s="103">
        <v>0</v>
      </c>
      <c r="W23" s="14">
        <v>1395371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70040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16716</v>
      </c>
      <c r="AP23" s="14">
        <v>4900</v>
      </c>
      <c r="AQ23" s="14">
        <v>0</v>
      </c>
      <c r="AR23" s="14">
        <v>0</v>
      </c>
      <c r="AS23" s="14">
        <v>143945</v>
      </c>
      <c r="AT23" s="14">
        <v>24017</v>
      </c>
      <c r="AU23" s="14">
        <v>1235035</v>
      </c>
      <c r="AV23" s="14">
        <v>1260</v>
      </c>
      <c r="AW23" s="14">
        <v>6400</v>
      </c>
      <c r="AX23" s="14">
        <v>0</v>
      </c>
      <c r="AY23" s="14">
        <v>0</v>
      </c>
      <c r="AZ23" s="14">
        <v>5777</v>
      </c>
      <c r="BA23" s="20">
        <f t="shared" si="8"/>
        <v>3675108</v>
      </c>
      <c r="BB23" s="14">
        <v>11300</v>
      </c>
      <c r="BC23" s="14">
        <v>0</v>
      </c>
      <c r="BD23" s="14">
        <f t="shared" si="9"/>
        <v>3675108</v>
      </c>
      <c r="BE23" s="14">
        <v>1900290</v>
      </c>
      <c r="BF23" s="14">
        <v>1279038</v>
      </c>
      <c r="BG23" s="14">
        <v>266793</v>
      </c>
      <c r="BH23" s="14">
        <v>621252</v>
      </c>
      <c r="BI23" s="14">
        <v>504718</v>
      </c>
      <c r="BJ23" s="14">
        <v>116534</v>
      </c>
      <c r="BK23" s="14">
        <v>1181959</v>
      </c>
      <c r="BL23" s="14">
        <v>0</v>
      </c>
      <c r="BM23" s="14">
        <v>0</v>
      </c>
      <c r="BN23" s="14">
        <v>508407</v>
      </c>
      <c r="BO23" s="14">
        <v>0</v>
      </c>
      <c r="BP23" s="14">
        <v>0</v>
      </c>
      <c r="BQ23" s="14">
        <v>84452</v>
      </c>
      <c r="BR23" s="14">
        <v>0</v>
      </c>
      <c r="BS23" s="14">
        <v>0</v>
      </c>
      <c r="BT23" s="14">
        <v>1709476</v>
      </c>
      <c r="BU23" s="14">
        <v>1446553</v>
      </c>
      <c r="BV23" s="14">
        <v>159572</v>
      </c>
      <c r="BW23" s="14">
        <v>70040</v>
      </c>
      <c r="BX23" s="14">
        <v>72673</v>
      </c>
      <c r="BY23" s="14">
        <v>27621</v>
      </c>
      <c r="BZ23" s="14">
        <v>144104</v>
      </c>
      <c r="CA23" s="14">
        <v>5713</v>
      </c>
      <c r="CB23" s="14">
        <v>0</v>
      </c>
      <c r="CC23" s="14">
        <v>16240</v>
      </c>
      <c r="CD23" s="14">
        <v>10120</v>
      </c>
      <c r="CE23" s="14">
        <v>11940</v>
      </c>
      <c r="CF23" s="14">
        <v>1056</v>
      </c>
      <c r="CG23" s="14">
        <v>393515</v>
      </c>
      <c r="CH23" s="14">
        <v>355849</v>
      </c>
      <c r="CI23" s="14">
        <v>352851</v>
      </c>
      <c r="CJ23" s="14">
        <v>344469</v>
      </c>
      <c r="CK23" s="14">
        <v>336092</v>
      </c>
      <c r="CL23" s="14">
        <v>302755</v>
      </c>
      <c r="CM23" s="14">
        <v>258297</v>
      </c>
      <c r="CN23" s="14">
        <v>232199</v>
      </c>
      <c r="CO23" s="14">
        <v>208421</v>
      </c>
      <c r="CP23" s="14">
        <v>192938</v>
      </c>
      <c r="CR23" s="7">
        <v>3675108</v>
      </c>
      <c r="CS23" s="7">
        <f t="shared" si="2"/>
        <v>0</v>
      </c>
      <c r="CT23" s="7">
        <v>3675108</v>
      </c>
      <c r="CU23" s="7">
        <f t="shared" si="3"/>
        <v>0</v>
      </c>
      <c r="CV23" s="7">
        <v>3675108</v>
      </c>
      <c r="CW23" s="7">
        <f t="shared" si="4"/>
        <v>3675108</v>
      </c>
      <c r="CX23" s="7">
        <f t="shared" si="5"/>
        <v>0</v>
      </c>
    </row>
    <row r="24" spans="1:102" ht="33.75" customHeight="1">
      <c r="A24" s="4" t="s">
        <v>30</v>
      </c>
      <c r="B24" s="13">
        <v>321676</v>
      </c>
      <c r="C24" s="13">
        <v>204014</v>
      </c>
      <c r="D24" s="13">
        <v>345529</v>
      </c>
      <c r="E24" s="13">
        <v>38591</v>
      </c>
      <c r="F24" s="13">
        <v>5181</v>
      </c>
      <c r="G24" s="13">
        <v>33410</v>
      </c>
      <c r="H24" s="13">
        <v>312691</v>
      </c>
      <c r="I24" s="13">
        <v>296791</v>
      </c>
      <c r="J24" s="13">
        <v>0</v>
      </c>
      <c r="K24" s="13">
        <v>0</v>
      </c>
      <c r="L24" s="13">
        <v>15900</v>
      </c>
      <c r="M24" s="13">
        <v>0</v>
      </c>
      <c r="N24" s="13">
        <v>0</v>
      </c>
      <c r="O24" s="13">
        <v>3123146</v>
      </c>
      <c r="P24" s="13">
        <v>593237</v>
      </c>
      <c r="Q24" s="13">
        <v>0</v>
      </c>
      <c r="R24" s="13">
        <v>26874</v>
      </c>
      <c r="S24" s="13">
        <v>0</v>
      </c>
      <c r="T24" s="102">
        <v>0</v>
      </c>
      <c r="U24" s="102">
        <v>0</v>
      </c>
      <c r="V24" s="102">
        <v>0</v>
      </c>
      <c r="W24" s="13">
        <v>1209932</v>
      </c>
      <c r="X24" s="13">
        <v>0</v>
      </c>
      <c r="Y24" s="13">
        <v>48600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18204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140560</v>
      </c>
      <c r="AP24" s="13">
        <v>2600</v>
      </c>
      <c r="AQ24" s="13">
        <v>1110</v>
      </c>
      <c r="AR24" s="13">
        <v>0</v>
      </c>
      <c r="AS24" s="13">
        <v>269395</v>
      </c>
      <c r="AT24" s="13">
        <v>46540</v>
      </c>
      <c r="AU24" s="13">
        <v>1412954</v>
      </c>
      <c r="AV24" s="13">
        <v>722</v>
      </c>
      <c r="AW24" s="13">
        <v>0</v>
      </c>
      <c r="AX24" s="13">
        <v>22026</v>
      </c>
      <c r="AY24" s="13">
        <v>0</v>
      </c>
      <c r="AZ24" s="13">
        <v>0</v>
      </c>
      <c r="BA24" s="13">
        <f t="shared" si="8"/>
        <v>6055744</v>
      </c>
      <c r="BB24" s="13">
        <v>2600</v>
      </c>
      <c r="BC24" s="13">
        <v>0</v>
      </c>
      <c r="BD24" s="13">
        <f t="shared" si="9"/>
        <v>6055744</v>
      </c>
      <c r="BE24" s="13">
        <v>2532231</v>
      </c>
      <c r="BF24" s="13">
        <v>1806340</v>
      </c>
      <c r="BG24" s="13">
        <v>767953</v>
      </c>
      <c r="BH24" s="13">
        <v>725891</v>
      </c>
      <c r="BI24" s="13">
        <v>385313</v>
      </c>
      <c r="BJ24" s="13">
        <v>340578</v>
      </c>
      <c r="BK24" s="13">
        <v>1581926</v>
      </c>
      <c r="BL24" s="13">
        <v>0</v>
      </c>
      <c r="BM24" s="13">
        <v>908715</v>
      </c>
      <c r="BN24" s="13">
        <v>998026</v>
      </c>
      <c r="BO24" s="13">
        <v>0</v>
      </c>
      <c r="BP24" s="13">
        <v>0</v>
      </c>
      <c r="BQ24" s="13">
        <v>3900</v>
      </c>
      <c r="BR24" s="13">
        <v>30946</v>
      </c>
      <c r="BS24" s="13">
        <v>0</v>
      </c>
      <c r="BT24" s="13">
        <v>1647638</v>
      </c>
      <c r="BU24" s="13">
        <v>2479738</v>
      </c>
      <c r="BV24" s="13">
        <v>647994</v>
      </c>
      <c r="BW24" s="13">
        <v>335387</v>
      </c>
      <c r="BX24" s="13">
        <v>252058</v>
      </c>
      <c r="BY24" s="13">
        <v>282566</v>
      </c>
      <c r="BZ24" s="13">
        <v>134711</v>
      </c>
      <c r="CA24" s="13">
        <v>54140</v>
      </c>
      <c r="CB24" s="13">
        <v>103204</v>
      </c>
      <c r="CC24" s="13">
        <v>23508</v>
      </c>
      <c r="CD24" s="13">
        <v>4663</v>
      </c>
      <c r="CE24" s="13">
        <v>90137</v>
      </c>
      <c r="CF24" s="13">
        <v>0</v>
      </c>
      <c r="CG24" s="13">
        <v>722768</v>
      </c>
      <c r="CH24" s="13">
        <v>684495</v>
      </c>
      <c r="CI24" s="13">
        <v>669042</v>
      </c>
      <c r="CJ24" s="13">
        <v>638125</v>
      </c>
      <c r="CK24" s="13">
        <v>586730</v>
      </c>
      <c r="CL24" s="13">
        <v>549537</v>
      </c>
      <c r="CM24" s="13">
        <v>496283</v>
      </c>
      <c r="CN24" s="13">
        <v>446638</v>
      </c>
      <c r="CO24" s="13">
        <v>407008</v>
      </c>
      <c r="CP24" s="13">
        <v>349364</v>
      </c>
      <c r="CR24" s="7">
        <v>6055744</v>
      </c>
      <c r="CS24" s="7">
        <f t="shared" si="2"/>
        <v>0</v>
      </c>
      <c r="CT24" s="7">
        <v>6055744</v>
      </c>
      <c r="CU24" s="7">
        <f t="shared" si="3"/>
        <v>0</v>
      </c>
      <c r="CV24" s="7">
        <v>6055744</v>
      </c>
      <c r="CW24" s="7">
        <f t="shared" si="4"/>
        <v>6055744</v>
      </c>
      <c r="CX24" s="7">
        <f t="shared" si="5"/>
        <v>0</v>
      </c>
    </row>
    <row r="25" spans="1:102" ht="33.75" customHeight="1">
      <c r="A25" s="5" t="s">
        <v>31</v>
      </c>
      <c r="B25" s="14">
        <v>232338</v>
      </c>
      <c r="C25" s="14">
        <v>115864</v>
      </c>
      <c r="D25" s="14">
        <v>0</v>
      </c>
      <c r="E25" s="14">
        <v>206534</v>
      </c>
      <c r="F25" s="14">
        <v>7115</v>
      </c>
      <c r="G25" s="14">
        <v>199419</v>
      </c>
      <c r="H25" s="14">
        <v>373176</v>
      </c>
      <c r="I25" s="14">
        <v>215976</v>
      </c>
      <c r="J25" s="14">
        <v>0</v>
      </c>
      <c r="K25" s="14">
        <v>0</v>
      </c>
      <c r="L25" s="14">
        <v>157200</v>
      </c>
      <c r="M25" s="14">
        <v>0</v>
      </c>
      <c r="N25" s="14">
        <v>0</v>
      </c>
      <c r="O25" s="14">
        <v>921725</v>
      </c>
      <c r="P25" s="14">
        <v>0</v>
      </c>
      <c r="Q25" s="14">
        <v>0</v>
      </c>
      <c r="R25" s="14">
        <v>157675</v>
      </c>
      <c r="S25" s="14">
        <v>0</v>
      </c>
      <c r="T25" s="103">
        <v>0</v>
      </c>
      <c r="U25" s="103">
        <v>0</v>
      </c>
      <c r="V25" s="103">
        <v>0</v>
      </c>
      <c r="W25" s="14">
        <v>575336</v>
      </c>
      <c r="X25" s="14">
        <v>0</v>
      </c>
      <c r="Y25" s="14">
        <v>0</v>
      </c>
      <c r="Z25" s="14">
        <v>0</v>
      </c>
      <c r="AA25" s="14">
        <v>24448</v>
      </c>
      <c r="AB25" s="14">
        <v>259406</v>
      </c>
      <c r="AC25" s="14">
        <v>556155</v>
      </c>
      <c r="AD25" s="14">
        <v>0</v>
      </c>
      <c r="AE25" s="14">
        <v>0</v>
      </c>
      <c r="AF25" s="14">
        <v>5895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138689</v>
      </c>
      <c r="AP25" s="14">
        <v>0</v>
      </c>
      <c r="AQ25" s="14">
        <v>0</v>
      </c>
      <c r="AR25" s="14">
        <v>0</v>
      </c>
      <c r="AS25" s="14">
        <v>61050</v>
      </c>
      <c r="AT25" s="14">
        <v>0</v>
      </c>
      <c r="AU25" s="14">
        <v>1258312</v>
      </c>
      <c r="AV25" s="14">
        <v>0</v>
      </c>
      <c r="AW25" s="14">
        <v>0</v>
      </c>
      <c r="AX25" s="14">
        <v>0</v>
      </c>
      <c r="AY25" s="14">
        <v>0</v>
      </c>
      <c r="AZ25" s="14">
        <v>16413</v>
      </c>
      <c r="BA25" s="14">
        <f t="shared" si="8"/>
        <v>4029693</v>
      </c>
      <c r="BB25" s="14">
        <v>0</v>
      </c>
      <c r="BC25" s="14">
        <v>0</v>
      </c>
      <c r="BD25" s="14">
        <f t="shared" si="9"/>
        <v>4029693</v>
      </c>
      <c r="BE25" s="14">
        <v>3175820</v>
      </c>
      <c r="BF25" s="14">
        <v>2112556</v>
      </c>
      <c r="BG25" s="14">
        <v>424850</v>
      </c>
      <c r="BH25" s="14">
        <v>1063264</v>
      </c>
      <c r="BI25" s="14">
        <v>505518</v>
      </c>
      <c r="BJ25" s="14">
        <v>557746</v>
      </c>
      <c r="BK25" s="14">
        <v>646610</v>
      </c>
      <c r="BL25" s="14">
        <v>0</v>
      </c>
      <c r="BM25" s="14">
        <v>0</v>
      </c>
      <c r="BN25" s="14">
        <v>207263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2266173</v>
      </c>
      <c r="BU25" s="14">
        <v>1343402</v>
      </c>
      <c r="BV25" s="14">
        <v>166812</v>
      </c>
      <c r="BW25" s="14">
        <v>79393</v>
      </c>
      <c r="BX25" s="14">
        <v>83637</v>
      </c>
      <c r="BY25" s="14">
        <v>41436</v>
      </c>
      <c r="BZ25" s="14">
        <v>43996</v>
      </c>
      <c r="CA25" s="14">
        <v>0</v>
      </c>
      <c r="CB25" s="14">
        <v>0</v>
      </c>
      <c r="CC25" s="14">
        <v>0</v>
      </c>
      <c r="CD25" s="14">
        <v>0</v>
      </c>
      <c r="CE25" s="14">
        <v>0</v>
      </c>
      <c r="CF25" s="14">
        <v>4844</v>
      </c>
      <c r="CG25" s="14">
        <v>444206</v>
      </c>
      <c r="CH25" s="14">
        <v>415010</v>
      </c>
      <c r="CI25" s="14">
        <v>397033</v>
      </c>
      <c r="CJ25" s="14">
        <v>385948</v>
      </c>
      <c r="CK25" s="14">
        <v>360790</v>
      </c>
      <c r="CL25" s="14">
        <v>334204</v>
      </c>
      <c r="CM25" s="14">
        <v>302220</v>
      </c>
      <c r="CN25" s="14">
        <v>278542</v>
      </c>
      <c r="CO25" s="14">
        <v>256800</v>
      </c>
      <c r="CP25" s="14">
        <v>224858</v>
      </c>
      <c r="CR25" s="7">
        <v>4029693</v>
      </c>
      <c r="CS25" s="7">
        <f t="shared" si="2"/>
        <v>0</v>
      </c>
      <c r="CT25" s="7">
        <v>4029693</v>
      </c>
      <c r="CU25" s="7">
        <f t="shared" si="3"/>
        <v>0</v>
      </c>
      <c r="CV25" s="7">
        <v>4029693</v>
      </c>
      <c r="CW25" s="7">
        <f t="shared" si="4"/>
        <v>4029693</v>
      </c>
      <c r="CX25" s="7">
        <f t="shared" si="5"/>
        <v>0</v>
      </c>
    </row>
    <row r="26" spans="1:102" ht="33.75" customHeight="1">
      <c r="A26" s="5" t="s">
        <v>32</v>
      </c>
      <c r="B26" s="14">
        <v>249185</v>
      </c>
      <c r="C26" s="14">
        <v>23738</v>
      </c>
      <c r="D26" s="14">
        <v>263951</v>
      </c>
      <c r="E26" s="14">
        <v>100996</v>
      </c>
      <c r="F26" s="14">
        <v>0</v>
      </c>
      <c r="G26" s="14">
        <v>100996</v>
      </c>
      <c r="H26" s="14">
        <v>123060</v>
      </c>
      <c r="I26" s="14">
        <v>123060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1676950</v>
      </c>
      <c r="P26" s="14">
        <v>235314</v>
      </c>
      <c r="Q26" s="14">
        <v>0</v>
      </c>
      <c r="R26" s="14">
        <v>0</v>
      </c>
      <c r="S26" s="14">
        <v>6500</v>
      </c>
      <c r="T26" s="103">
        <v>0</v>
      </c>
      <c r="U26" s="103">
        <v>0</v>
      </c>
      <c r="V26" s="103">
        <v>0</v>
      </c>
      <c r="W26" s="14">
        <v>212205</v>
      </c>
      <c r="X26" s="14">
        <v>4832</v>
      </c>
      <c r="Y26" s="14">
        <v>0</v>
      </c>
      <c r="Z26" s="14">
        <v>0</v>
      </c>
      <c r="AA26" s="14">
        <v>0</v>
      </c>
      <c r="AB26" s="14">
        <v>11929</v>
      </c>
      <c r="AC26" s="14">
        <v>463181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2945</v>
      </c>
      <c r="AK26" s="14">
        <v>0</v>
      </c>
      <c r="AL26" s="14">
        <v>0</v>
      </c>
      <c r="AM26" s="14">
        <v>0</v>
      </c>
      <c r="AN26" s="14">
        <v>0</v>
      </c>
      <c r="AO26" s="14">
        <v>1594</v>
      </c>
      <c r="AP26" s="14">
        <v>0</v>
      </c>
      <c r="AQ26" s="14">
        <v>31177</v>
      </c>
      <c r="AR26" s="14">
        <v>0</v>
      </c>
      <c r="AS26" s="14">
        <v>67782</v>
      </c>
      <c r="AT26" s="14">
        <v>29630</v>
      </c>
      <c r="AU26" s="14">
        <v>1420703</v>
      </c>
      <c r="AV26" s="14">
        <v>2242</v>
      </c>
      <c r="AW26" s="14">
        <v>0</v>
      </c>
      <c r="AX26" s="14">
        <v>21886</v>
      </c>
      <c r="AY26" s="14">
        <v>0</v>
      </c>
      <c r="AZ26" s="14">
        <v>11985</v>
      </c>
      <c r="BA26" s="14">
        <f t="shared" si="8"/>
        <v>4479196</v>
      </c>
      <c r="BB26" s="14">
        <v>0</v>
      </c>
      <c r="BC26" s="14">
        <v>0</v>
      </c>
      <c r="BD26" s="14">
        <f t="shared" si="9"/>
        <v>4479196</v>
      </c>
      <c r="BE26" s="14">
        <v>3807264</v>
      </c>
      <c r="BF26" s="14">
        <v>2432112</v>
      </c>
      <c r="BG26" s="14">
        <v>1031535</v>
      </c>
      <c r="BH26" s="14">
        <v>1375152</v>
      </c>
      <c r="BI26" s="14">
        <v>506448</v>
      </c>
      <c r="BJ26" s="14">
        <v>868704</v>
      </c>
      <c r="BK26" s="14">
        <v>257636</v>
      </c>
      <c r="BL26" s="14">
        <v>2945</v>
      </c>
      <c r="BM26" s="14">
        <v>133364</v>
      </c>
      <c r="BN26" s="14">
        <v>138101</v>
      </c>
      <c r="BO26" s="14">
        <v>0</v>
      </c>
      <c r="BP26" s="14">
        <v>0</v>
      </c>
      <c r="BQ26" s="14">
        <v>139886</v>
      </c>
      <c r="BR26" s="14">
        <v>0</v>
      </c>
      <c r="BS26" s="14">
        <v>0</v>
      </c>
      <c r="BT26" s="14">
        <v>1734005</v>
      </c>
      <c r="BU26" s="14">
        <v>1121760</v>
      </c>
      <c r="BV26" s="14">
        <v>137014</v>
      </c>
      <c r="BW26" s="14">
        <v>710527</v>
      </c>
      <c r="BX26" s="14">
        <v>97712</v>
      </c>
      <c r="BY26" s="14">
        <v>123724</v>
      </c>
      <c r="BZ26" s="14">
        <v>379105</v>
      </c>
      <c r="CA26" s="14">
        <v>29216</v>
      </c>
      <c r="CB26" s="14">
        <v>27443</v>
      </c>
      <c r="CC26" s="14">
        <v>0</v>
      </c>
      <c r="CD26" s="14">
        <v>67748</v>
      </c>
      <c r="CE26" s="14">
        <v>37462</v>
      </c>
      <c r="CF26" s="14">
        <v>13480</v>
      </c>
      <c r="CG26" s="14">
        <v>645407</v>
      </c>
      <c r="CH26" s="14">
        <v>597261</v>
      </c>
      <c r="CI26" s="14">
        <v>501755</v>
      </c>
      <c r="CJ26" s="14">
        <v>459871</v>
      </c>
      <c r="CK26" s="14">
        <v>428211</v>
      </c>
      <c r="CL26" s="14">
        <v>384499</v>
      </c>
      <c r="CM26" s="14">
        <v>326230</v>
      </c>
      <c r="CN26" s="14">
        <v>269724</v>
      </c>
      <c r="CO26" s="14">
        <v>244619</v>
      </c>
      <c r="CP26" s="14">
        <v>199726</v>
      </c>
      <c r="CR26" s="7">
        <v>4479196</v>
      </c>
      <c r="CS26" s="7">
        <f t="shared" si="2"/>
        <v>0</v>
      </c>
      <c r="CT26" s="7">
        <v>4479196</v>
      </c>
      <c r="CU26" s="7">
        <f t="shared" si="3"/>
        <v>0</v>
      </c>
      <c r="CV26" s="7">
        <v>4479196</v>
      </c>
      <c r="CW26" s="7">
        <f t="shared" si="4"/>
        <v>4479196</v>
      </c>
      <c r="CX26" s="7">
        <f t="shared" si="5"/>
        <v>0</v>
      </c>
    </row>
    <row r="27" spans="1:102" ht="33.75" customHeight="1">
      <c r="A27" s="5" t="s">
        <v>33</v>
      </c>
      <c r="B27" s="14">
        <v>0</v>
      </c>
      <c r="C27" s="14">
        <v>0</v>
      </c>
      <c r="D27" s="14">
        <v>18118</v>
      </c>
      <c r="E27" s="14">
        <v>71644</v>
      </c>
      <c r="F27" s="14">
        <v>0</v>
      </c>
      <c r="G27" s="14">
        <v>71644</v>
      </c>
      <c r="H27" s="14">
        <v>136753</v>
      </c>
      <c r="I27" s="14">
        <v>83889</v>
      </c>
      <c r="J27" s="14">
        <v>0</v>
      </c>
      <c r="K27" s="14">
        <v>52864</v>
      </c>
      <c r="L27" s="14">
        <v>0</v>
      </c>
      <c r="M27" s="14">
        <v>0</v>
      </c>
      <c r="N27" s="14">
        <v>0</v>
      </c>
      <c r="O27" s="14">
        <v>72246</v>
      </c>
      <c r="P27" s="14">
        <v>45164</v>
      </c>
      <c r="Q27" s="14">
        <v>0</v>
      </c>
      <c r="R27" s="14">
        <v>0</v>
      </c>
      <c r="S27" s="14">
        <v>0</v>
      </c>
      <c r="T27" s="103">
        <v>0</v>
      </c>
      <c r="U27" s="103">
        <v>0</v>
      </c>
      <c r="V27" s="103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407381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1653</v>
      </c>
      <c r="AP27" s="14">
        <v>0</v>
      </c>
      <c r="AQ27" s="14">
        <v>0</v>
      </c>
      <c r="AR27" s="14">
        <v>0</v>
      </c>
      <c r="AS27" s="14">
        <v>9685</v>
      </c>
      <c r="AT27" s="14">
        <v>0</v>
      </c>
      <c r="AU27" s="14">
        <v>692756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f t="shared" si="8"/>
        <v>1410236</v>
      </c>
      <c r="BB27" s="14">
        <v>0</v>
      </c>
      <c r="BC27" s="14">
        <v>0</v>
      </c>
      <c r="BD27" s="14">
        <f t="shared" si="9"/>
        <v>1410236</v>
      </c>
      <c r="BE27" s="14">
        <v>593829</v>
      </c>
      <c r="BF27" s="14">
        <v>191772</v>
      </c>
      <c r="BG27" s="14">
        <v>104868</v>
      </c>
      <c r="BH27" s="14">
        <v>402057</v>
      </c>
      <c r="BI27" s="14">
        <v>9759</v>
      </c>
      <c r="BJ27" s="14">
        <v>392298</v>
      </c>
      <c r="BK27" s="14">
        <v>2154</v>
      </c>
      <c r="BL27" s="14">
        <v>0</v>
      </c>
      <c r="BM27" s="14">
        <v>0</v>
      </c>
      <c r="BN27" s="14">
        <v>771603</v>
      </c>
      <c r="BO27" s="14">
        <v>0</v>
      </c>
      <c r="BP27" s="14">
        <v>0</v>
      </c>
      <c r="BQ27" s="14">
        <v>42650</v>
      </c>
      <c r="BR27" s="14">
        <v>0</v>
      </c>
      <c r="BS27" s="14">
        <v>0</v>
      </c>
      <c r="BT27" s="14">
        <v>711444</v>
      </c>
      <c r="BU27" s="14">
        <v>396340</v>
      </c>
      <c r="BV27" s="14">
        <v>204960</v>
      </c>
      <c r="BW27" s="14">
        <v>13253</v>
      </c>
      <c r="BX27" s="14">
        <v>27081</v>
      </c>
      <c r="BY27" s="14">
        <v>0</v>
      </c>
      <c r="BZ27" s="14">
        <v>26357</v>
      </c>
      <c r="CA27" s="14">
        <v>0</v>
      </c>
      <c r="CB27" s="14">
        <v>0</v>
      </c>
      <c r="CC27" s="14">
        <v>0</v>
      </c>
      <c r="CD27" s="14">
        <v>0</v>
      </c>
      <c r="CE27" s="14">
        <v>18118</v>
      </c>
      <c r="CF27" s="14">
        <v>12683</v>
      </c>
      <c r="CG27" s="14">
        <v>223577</v>
      </c>
      <c r="CH27" s="14">
        <v>179980</v>
      </c>
      <c r="CI27" s="14">
        <v>160287</v>
      </c>
      <c r="CJ27" s="14">
        <v>129643</v>
      </c>
      <c r="CK27" s="14">
        <v>105558</v>
      </c>
      <c r="CL27" s="14">
        <v>96347</v>
      </c>
      <c r="CM27" s="14">
        <v>83521</v>
      </c>
      <c r="CN27" s="14">
        <v>74656</v>
      </c>
      <c r="CO27" s="14">
        <v>64917</v>
      </c>
      <c r="CP27" s="14">
        <v>56323</v>
      </c>
      <c r="CR27" s="7">
        <v>1410236</v>
      </c>
      <c r="CS27" s="7">
        <f t="shared" si="2"/>
        <v>0</v>
      </c>
      <c r="CT27" s="7">
        <v>1410236</v>
      </c>
      <c r="CU27" s="7">
        <f t="shared" si="3"/>
        <v>0</v>
      </c>
      <c r="CV27" s="7">
        <v>1410236</v>
      </c>
      <c r="CW27" s="7">
        <f t="shared" si="4"/>
        <v>1410236</v>
      </c>
      <c r="CX27" s="7">
        <f t="shared" si="5"/>
        <v>0</v>
      </c>
    </row>
    <row r="28" spans="1:102" ht="33.75" customHeight="1">
      <c r="A28" s="6" t="s">
        <v>34</v>
      </c>
      <c r="B28" s="20">
        <v>95942</v>
      </c>
      <c r="C28" s="20">
        <v>72506</v>
      </c>
      <c r="D28" s="20">
        <v>49660</v>
      </c>
      <c r="E28" s="20">
        <v>98711</v>
      </c>
      <c r="F28" s="20">
        <v>2564</v>
      </c>
      <c r="G28" s="20">
        <v>96147</v>
      </c>
      <c r="H28" s="20">
        <v>615482</v>
      </c>
      <c r="I28" s="20">
        <v>615482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177258</v>
      </c>
      <c r="P28" s="20">
        <v>0</v>
      </c>
      <c r="Q28" s="20">
        <v>0</v>
      </c>
      <c r="R28" s="20">
        <v>0</v>
      </c>
      <c r="S28" s="20">
        <v>0</v>
      </c>
      <c r="T28" s="107">
        <v>0</v>
      </c>
      <c r="U28" s="107">
        <v>0</v>
      </c>
      <c r="V28" s="107">
        <v>0</v>
      </c>
      <c r="W28" s="20">
        <v>72124</v>
      </c>
      <c r="X28" s="20">
        <v>0</v>
      </c>
      <c r="Y28" s="20">
        <v>0</v>
      </c>
      <c r="Z28" s="20">
        <v>0</v>
      </c>
      <c r="AA28" s="20">
        <v>0</v>
      </c>
      <c r="AB28" s="20">
        <v>265690</v>
      </c>
      <c r="AC28" s="20">
        <v>1738626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87385</v>
      </c>
      <c r="AP28" s="20">
        <v>0</v>
      </c>
      <c r="AQ28" s="20">
        <v>56249</v>
      </c>
      <c r="AR28" s="20">
        <v>0</v>
      </c>
      <c r="AS28" s="20">
        <v>100744</v>
      </c>
      <c r="AT28" s="20">
        <v>24145</v>
      </c>
      <c r="AU28" s="20">
        <v>1450319</v>
      </c>
      <c r="AV28" s="20">
        <v>2711</v>
      </c>
      <c r="AW28" s="20">
        <v>0</v>
      </c>
      <c r="AX28" s="20">
        <v>0</v>
      </c>
      <c r="AY28" s="20">
        <v>0</v>
      </c>
      <c r="AZ28" s="20">
        <v>118875</v>
      </c>
      <c r="BA28" s="20">
        <f t="shared" si="8"/>
        <v>4881797</v>
      </c>
      <c r="BB28" s="20">
        <v>0</v>
      </c>
      <c r="BC28" s="20">
        <v>0</v>
      </c>
      <c r="BD28" s="20">
        <f t="shared" si="9"/>
        <v>4881797</v>
      </c>
      <c r="BE28" s="20">
        <v>3999694</v>
      </c>
      <c r="BF28" s="20">
        <v>3366068</v>
      </c>
      <c r="BG28" s="20">
        <v>814024</v>
      </c>
      <c r="BH28" s="20">
        <v>633626</v>
      </c>
      <c r="BI28" s="20">
        <v>354805</v>
      </c>
      <c r="BJ28" s="20">
        <v>278821</v>
      </c>
      <c r="BK28" s="20">
        <v>204454</v>
      </c>
      <c r="BL28" s="20">
        <v>0</v>
      </c>
      <c r="BM28" s="20">
        <v>597049</v>
      </c>
      <c r="BN28" s="20">
        <v>80600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1964401</v>
      </c>
      <c r="BU28" s="20">
        <v>2571305</v>
      </c>
      <c r="BV28" s="20">
        <v>96051</v>
      </c>
      <c r="BW28" s="20">
        <v>40202</v>
      </c>
      <c r="BX28" s="20">
        <v>37961</v>
      </c>
      <c r="BY28" s="20">
        <v>7179</v>
      </c>
      <c r="BZ28" s="20">
        <v>2104</v>
      </c>
      <c r="CA28" s="20">
        <v>29450</v>
      </c>
      <c r="CB28" s="20">
        <v>88832</v>
      </c>
      <c r="CC28" s="20">
        <v>0</v>
      </c>
      <c r="CD28" s="20">
        <v>341</v>
      </c>
      <c r="CE28" s="20">
        <v>41564</v>
      </c>
      <c r="CF28" s="20">
        <v>2407</v>
      </c>
      <c r="CG28" s="20">
        <v>660170</v>
      </c>
      <c r="CH28" s="20">
        <v>627128</v>
      </c>
      <c r="CI28" s="20">
        <v>603102</v>
      </c>
      <c r="CJ28" s="20">
        <v>519997</v>
      </c>
      <c r="CK28" s="20">
        <v>416048</v>
      </c>
      <c r="CL28" s="20">
        <v>307443</v>
      </c>
      <c r="CM28" s="20">
        <v>283681</v>
      </c>
      <c r="CN28" s="20">
        <v>259214</v>
      </c>
      <c r="CO28" s="20">
        <v>233806</v>
      </c>
      <c r="CP28" s="20">
        <v>244318</v>
      </c>
      <c r="CR28" s="7">
        <v>4881797</v>
      </c>
      <c r="CS28" s="7">
        <f t="shared" si="2"/>
        <v>0</v>
      </c>
      <c r="CT28" s="7">
        <v>4881797</v>
      </c>
      <c r="CU28" s="7">
        <f t="shared" si="3"/>
        <v>0</v>
      </c>
      <c r="CV28" s="7">
        <v>4881797</v>
      </c>
      <c r="CW28" s="7">
        <f t="shared" si="4"/>
        <v>4881797</v>
      </c>
      <c r="CX28" s="7">
        <f t="shared" si="5"/>
        <v>0</v>
      </c>
    </row>
    <row r="29" spans="1:102" ht="33.75" customHeight="1">
      <c r="A29" s="5" t="s">
        <v>148</v>
      </c>
      <c r="B29" s="14">
        <v>742615</v>
      </c>
      <c r="C29" s="14">
        <v>421985</v>
      </c>
      <c r="D29" s="14">
        <v>425429</v>
      </c>
      <c r="E29" s="14">
        <v>156413</v>
      </c>
      <c r="F29" s="14">
        <v>27388</v>
      </c>
      <c r="G29" s="14">
        <v>129025</v>
      </c>
      <c r="H29" s="14">
        <v>271177</v>
      </c>
      <c r="I29" s="14">
        <v>225877</v>
      </c>
      <c r="J29" s="14">
        <v>45300</v>
      </c>
      <c r="K29" s="14">
        <v>0</v>
      </c>
      <c r="L29" s="14">
        <v>0</v>
      </c>
      <c r="M29" s="14">
        <v>0</v>
      </c>
      <c r="N29" s="14">
        <v>0</v>
      </c>
      <c r="O29" s="14">
        <v>3375280</v>
      </c>
      <c r="P29" s="14">
        <v>212966</v>
      </c>
      <c r="Q29" s="14">
        <v>1069885</v>
      </c>
      <c r="R29" s="14">
        <v>0</v>
      </c>
      <c r="S29" s="14">
        <v>0</v>
      </c>
      <c r="T29" s="103">
        <v>1018100</v>
      </c>
      <c r="U29" s="103">
        <v>1018100</v>
      </c>
      <c r="V29" s="103">
        <v>0</v>
      </c>
      <c r="W29" s="14">
        <v>339097</v>
      </c>
      <c r="X29" s="14">
        <v>11973</v>
      </c>
      <c r="Y29" s="14">
        <v>55862</v>
      </c>
      <c r="Z29" s="14">
        <v>0</v>
      </c>
      <c r="AA29" s="14">
        <v>19104</v>
      </c>
      <c r="AB29" s="14">
        <v>146852</v>
      </c>
      <c r="AC29" s="14">
        <v>5414813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82439</v>
      </c>
      <c r="AP29" s="14">
        <v>0</v>
      </c>
      <c r="AQ29" s="14">
        <v>51179</v>
      </c>
      <c r="AR29" s="14">
        <v>0</v>
      </c>
      <c r="AS29" s="14">
        <v>403597</v>
      </c>
      <c r="AT29" s="14">
        <v>90050</v>
      </c>
      <c r="AU29" s="14">
        <v>3941004</v>
      </c>
      <c r="AV29" s="14">
        <v>7403</v>
      </c>
      <c r="AW29" s="14">
        <v>0</v>
      </c>
      <c r="AX29" s="14">
        <v>208405</v>
      </c>
      <c r="AY29" s="14">
        <v>0</v>
      </c>
      <c r="AZ29" s="14">
        <v>766067</v>
      </c>
      <c r="BA29" s="13">
        <f t="shared" si="8"/>
        <v>16082723</v>
      </c>
      <c r="BB29" s="14">
        <v>0</v>
      </c>
      <c r="BC29" s="14">
        <v>0</v>
      </c>
      <c r="BD29" s="14">
        <f t="shared" si="9"/>
        <v>16082723</v>
      </c>
      <c r="BE29" s="14">
        <v>11736748</v>
      </c>
      <c r="BF29" s="14">
        <v>9100239</v>
      </c>
      <c r="BG29" s="14">
        <v>1558372</v>
      </c>
      <c r="BH29" s="14">
        <v>2636509</v>
      </c>
      <c r="BI29" s="14">
        <v>1311356</v>
      </c>
      <c r="BJ29" s="14">
        <v>1325153</v>
      </c>
      <c r="BK29" s="14">
        <v>825684</v>
      </c>
      <c r="BL29" s="14">
        <v>0</v>
      </c>
      <c r="BM29" s="14">
        <v>949869</v>
      </c>
      <c r="BN29" s="14">
        <v>1545941</v>
      </c>
      <c r="BO29" s="14">
        <v>0</v>
      </c>
      <c r="BP29" s="14">
        <v>0</v>
      </c>
      <c r="BQ29" s="14">
        <v>816076</v>
      </c>
      <c r="BR29" s="14">
        <v>208405</v>
      </c>
      <c r="BS29" s="14">
        <v>0</v>
      </c>
      <c r="BT29" s="14">
        <v>8952386</v>
      </c>
      <c r="BU29" s="14">
        <v>5916484</v>
      </c>
      <c r="BV29" s="14">
        <v>353017</v>
      </c>
      <c r="BW29" s="14">
        <v>117487</v>
      </c>
      <c r="BX29" s="14">
        <v>168868</v>
      </c>
      <c r="BY29" s="14">
        <v>48268</v>
      </c>
      <c r="BZ29" s="14">
        <v>131011</v>
      </c>
      <c r="CA29" s="14">
        <v>117692</v>
      </c>
      <c r="CB29" s="14">
        <v>110204</v>
      </c>
      <c r="CC29" s="14">
        <v>3003</v>
      </c>
      <c r="CD29" s="14">
        <v>69885</v>
      </c>
      <c r="CE29" s="14">
        <v>81576</v>
      </c>
      <c r="CF29" s="14">
        <v>12842</v>
      </c>
      <c r="CG29" s="14">
        <v>1998435</v>
      </c>
      <c r="CH29" s="14">
        <v>1872463</v>
      </c>
      <c r="CI29" s="14">
        <v>1794814</v>
      </c>
      <c r="CJ29" s="14">
        <v>1692596</v>
      </c>
      <c r="CK29" s="14">
        <v>1529425</v>
      </c>
      <c r="CL29" s="14">
        <v>1415635</v>
      </c>
      <c r="CM29" s="14">
        <v>1209408</v>
      </c>
      <c r="CN29" s="14">
        <v>1051186</v>
      </c>
      <c r="CO29" s="14">
        <v>862270</v>
      </c>
      <c r="CP29" s="14">
        <v>696309</v>
      </c>
      <c r="CR29" s="7">
        <v>16082723</v>
      </c>
      <c r="CS29" s="7">
        <f t="shared" si="2"/>
        <v>0</v>
      </c>
      <c r="CT29" s="7">
        <v>16082723</v>
      </c>
      <c r="CU29" s="7">
        <f t="shared" si="3"/>
        <v>0</v>
      </c>
      <c r="CV29" s="7">
        <v>16082723</v>
      </c>
      <c r="CW29" s="7">
        <f t="shared" si="4"/>
        <v>16082723</v>
      </c>
      <c r="CX29" s="7">
        <f t="shared" si="5"/>
        <v>0</v>
      </c>
    </row>
    <row r="30" spans="1:102" ht="33.75" customHeight="1">
      <c r="A30" s="5" t="s">
        <v>35</v>
      </c>
      <c r="B30" s="14">
        <v>102828</v>
      </c>
      <c r="C30" s="14">
        <v>44169</v>
      </c>
      <c r="D30" s="14">
        <v>322071</v>
      </c>
      <c r="E30" s="14">
        <v>109521</v>
      </c>
      <c r="F30" s="14">
        <v>0</v>
      </c>
      <c r="G30" s="14">
        <v>109521</v>
      </c>
      <c r="H30" s="14">
        <v>318945</v>
      </c>
      <c r="I30" s="14">
        <v>318945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568204</v>
      </c>
      <c r="P30" s="14">
        <v>21623</v>
      </c>
      <c r="Q30" s="14">
        <v>0</v>
      </c>
      <c r="R30" s="14">
        <v>58317</v>
      </c>
      <c r="S30" s="14">
        <v>0</v>
      </c>
      <c r="T30" s="103">
        <v>0</v>
      </c>
      <c r="U30" s="103">
        <v>0</v>
      </c>
      <c r="V30" s="103">
        <v>0</v>
      </c>
      <c r="W30" s="14">
        <v>347307</v>
      </c>
      <c r="X30" s="14">
        <v>0</v>
      </c>
      <c r="Y30" s="14">
        <v>0</v>
      </c>
      <c r="Z30" s="14">
        <v>0</v>
      </c>
      <c r="AA30" s="14">
        <v>0</v>
      </c>
      <c r="AB30" s="14">
        <v>143360</v>
      </c>
      <c r="AC30" s="14">
        <v>1373990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88185</v>
      </c>
      <c r="AP30" s="14">
        <v>0</v>
      </c>
      <c r="AQ30" s="14">
        <v>15406</v>
      </c>
      <c r="AR30" s="14">
        <v>0</v>
      </c>
      <c r="AS30" s="14">
        <v>83620</v>
      </c>
      <c r="AT30" s="14">
        <v>13832</v>
      </c>
      <c r="AU30" s="14">
        <v>934759</v>
      </c>
      <c r="AV30" s="14">
        <v>453</v>
      </c>
      <c r="AW30" s="14">
        <v>0</v>
      </c>
      <c r="AX30" s="14">
        <v>0</v>
      </c>
      <c r="AY30" s="14">
        <v>0</v>
      </c>
      <c r="AZ30" s="14">
        <v>0</v>
      </c>
      <c r="BA30" s="14">
        <f t="shared" si="8"/>
        <v>4075174</v>
      </c>
      <c r="BB30" s="14">
        <v>0</v>
      </c>
      <c r="BC30" s="14">
        <v>0</v>
      </c>
      <c r="BD30" s="14">
        <f t="shared" si="9"/>
        <v>4075174</v>
      </c>
      <c r="BE30" s="14">
        <v>2941867</v>
      </c>
      <c r="BF30" s="14">
        <v>1866745</v>
      </c>
      <c r="BG30" s="14">
        <v>329217</v>
      </c>
      <c r="BH30" s="14">
        <v>1075122</v>
      </c>
      <c r="BI30" s="14">
        <v>247533</v>
      </c>
      <c r="BJ30" s="14">
        <v>827589</v>
      </c>
      <c r="BK30" s="14">
        <v>369007</v>
      </c>
      <c r="BL30" s="14">
        <v>0</v>
      </c>
      <c r="BM30" s="14">
        <v>181420</v>
      </c>
      <c r="BN30" s="14">
        <v>513080</v>
      </c>
      <c r="BO30" s="14">
        <v>0</v>
      </c>
      <c r="BP30" s="14">
        <v>0</v>
      </c>
      <c r="BQ30" s="14">
        <v>69800</v>
      </c>
      <c r="BR30" s="14">
        <v>0</v>
      </c>
      <c r="BS30" s="14">
        <v>0</v>
      </c>
      <c r="BT30" s="14">
        <v>1955757</v>
      </c>
      <c r="BU30" s="14">
        <v>1440534</v>
      </c>
      <c r="BV30" s="14">
        <v>382067</v>
      </c>
      <c r="BW30" s="14">
        <v>92983</v>
      </c>
      <c r="BX30" s="14">
        <v>35798</v>
      </c>
      <c r="BY30" s="14">
        <v>22537</v>
      </c>
      <c r="BZ30" s="14">
        <v>103011</v>
      </c>
      <c r="CA30" s="14">
        <v>5249</v>
      </c>
      <c r="CB30" s="14">
        <v>9765</v>
      </c>
      <c r="CC30" s="14">
        <v>0</v>
      </c>
      <c r="CD30" s="14">
        <v>20610</v>
      </c>
      <c r="CE30" s="14">
        <v>0</v>
      </c>
      <c r="CF30" s="14">
        <v>6863</v>
      </c>
      <c r="CG30" s="14">
        <v>485882</v>
      </c>
      <c r="CH30" s="14">
        <v>476952</v>
      </c>
      <c r="CI30" s="14">
        <v>469955</v>
      </c>
      <c r="CJ30" s="14">
        <v>409315</v>
      </c>
      <c r="CK30" s="14">
        <v>386893</v>
      </c>
      <c r="CL30" s="14">
        <v>342621</v>
      </c>
      <c r="CM30" s="14">
        <v>308761</v>
      </c>
      <c r="CN30" s="14">
        <v>277567</v>
      </c>
      <c r="CO30" s="14">
        <v>258826</v>
      </c>
      <c r="CP30" s="14">
        <v>218297</v>
      </c>
      <c r="CR30" s="7">
        <v>4075174</v>
      </c>
      <c r="CS30" s="7">
        <f t="shared" si="2"/>
        <v>0</v>
      </c>
      <c r="CT30" s="7">
        <v>4075174</v>
      </c>
      <c r="CU30" s="7">
        <f t="shared" si="3"/>
        <v>0</v>
      </c>
      <c r="CV30" s="7">
        <v>4075174</v>
      </c>
      <c r="CW30" s="7">
        <f t="shared" si="4"/>
        <v>4075174</v>
      </c>
      <c r="CX30" s="7">
        <f t="shared" si="5"/>
        <v>0</v>
      </c>
    </row>
    <row r="31" spans="1:102" ht="33.75" customHeight="1">
      <c r="A31" s="5" t="s">
        <v>36</v>
      </c>
      <c r="B31" s="14">
        <v>33268</v>
      </c>
      <c r="C31" s="14">
        <v>31133</v>
      </c>
      <c r="D31" s="14">
        <v>153415</v>
      </c>
      <c r="E31" s="14">
        <v>166207</v>
      </c>
      <c r="F31" s="14">
        <v>4444</v>
      </c>
      <c r="G31" s="14">
        <v>161763</v>
      </c>
      <c r="H31" s="14">
        <v>927302</v>
      </c>
      <c r="I31" s="14">
        <v>927302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1036886</v>
      </c>
      <c r="P31" s="14">
        <v>170996</v>
      </c>
      <c r="Q31" s="14">
        <v>0</v>
      </c>
      <c r="R31" s="14">
        <v>0</v>
      </c>
      <c r="S31" s="14">
        <v>24856</v>
      </c>
      <c r="T31" s="103">
        <v>0</v>
      </c>
      <c r="U31" s="103">
        <v>0</v>
      </c>
      <c r="V31" s="103">
        <v>0</v>
      </c>
      <c r="W31" s="14">
        <v>205335</v>
      </c>
      <c r="X31" s="14">
        <v>0</v>
      </c>
      <c r="Y31" s="14">
        <v>0</v>
      </c>
      <c r="Z31" s="14">
        <v>0</v>
      </c>
      <c r="AA31" s="14">
        <v>74890</v>
      </c>
      <c r="AB31" s="14">
        <v>176990</v>
      </c>
      <c r="AC31" s="14">
        <v>2604021</v>
      </c>
      <c r="AD31" s="14">
        <v>0</v>
      </c>
      <c r="AE31" s="14">
        <v>0</v>
      </c>
      <c r="AF31" s="14">
        <v>154450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68207</v>
      </c>
      <c r="AP31" s="14">
        <v>32602</v>
      </c>
      <c r="AQ31" s="14">
        <v>11947</v>
      </c>
      <c r="AR31" s="14">
        <v>0</v>
      </c>
      <c r="AS31" s="14">
        <v>143225</v>
      </c>
      <c r="AT31" s="14">
        <v>29546</v>
      </c>
      <c r="AU31" s="14">
        <v>1483138</v>
      </c>
      <c r="AV31" s="14">
        <v>4686</v>
      </c>
      <c r="AW31" s="14">
        <v>0</v>
      </c>
      <c r="AX31" s="14">
        <v>50978</v>
      </c>
      <c r="AY31" s="14">
        <v>0</v>
      </c>
      <c r="AZ31" s="14">
        <v>0</v>
      </c>
      <c r="BA31" s="14">
        <f t="shared" si="8"/>
        <v>7076868</v>
      </c>
      <c r="BB31" s="14">
        <v>32602</v>
      </c>
      <c r="BC31" s="14">
        <v>0</v>
      </c>
      <c r="BD31" s="14">
        <f t="shared" si="9"/>
        <v>7076868</v>
      </c>
      <c r="BE31" s="14">
        <v>5893194</v>
      </c>
      <c r="BF31" s="14">
        <v>4538898</v>
      </c>
      <c r="BG31" s="14">
        <v>1453414</v>
      </c>
      <c r="BH31" s="14">
        <v>1354296</v>
      </c>
      <c r="BI31" s="14">
        <v>417023</v>
      </c>
      <c r="BJ31" s="14">
        <v>937273</v>
      </c>
      <c r="BK31" s="14">
        <v>169065</v>
      </c>
      <c r="BL31" s="14">
        <v>0</v>
      </c>
      <c r="BM31" s="14">
        <v>0</v>
      </c>
      <c r="BN31" s="14">
        <v>927215</v>
      </c>
      <c r="BO31" s="14">
        <v>0</v>
      </c>
      <c r="BP31" s="14">
        <v>0</v>
      </c>
      <c r="BQ31" s="14">
        <v>36416</v>
      </c>
      <c r="BR31" s="14">
        <v>50978</v>
      </c>
      <c r="BS31" s="14">
        <v>0</v>
      </c>
      <c r="BT31" s="14">
        <v>3281735</v>
      </c>
      <c r="BU31" s="14">
        <v>3313749</v>
      </c>
      <c r="BV31" s="14">
        <v>136623</v>
      </c>
      <c r="BW31" s="14">
        <v>16827</v>
      </c>
      <c r="BX31" s="14">
        <v>69255</v>
      </c>
      <c r="BY31" s="14">
        <v>39892</v>
      </c>
      <c r="BZ31" s="14">
        <v>136686</v>
      </c>
      <c r="CA31" s="14">
        <v>18871</v>
      </c>
      <c r="CB31" s="14">
        <v>37589</v>
      </c>
      <c r="CC31" s="14">
        <v>0</v>
      </c>
      <c r="CD31" s="14">
        <v>2503</v>
      </c>
      <c r="CE31" s="14">
        <v>19358</v>
      </c>
      <c r="CF31" s="14">
        <v>3780</v>
      </c>
      <c r="CG31" s="14">
        <v>834416</v>
      </c>
      <c r="CH31" s="14">
        <v>814972</v>
      </c>
      <c r="CI31" s="14">
        <v>780124</v>
      </c>
      <c r="CJ31" s="14">
        <v>771489</v>
      </c>
      <c r="CK31" s="14">
        <v>719984</v>
      </c>
      <c r="CL31" s="14">
        <v>632247</v>
      </c>
      <c r="CM31" s="14">
        <v>551667</v>
      </c>
      <c r="CN31" s="14">
        <v>502135</v>
      </c>
      <c r="CO31" s="14">
        <v>419382</v>
      </c>
      <c r="CP31" s="14">
        <v>377937</v>
      </c>
      <c r="CR31" s="7">
        <v>7076868</v>
      </c>
      <c r="CS31" s="7">
        <f t="shared" si="2"/>
        <v>0</v>
      </c>
      <c r="CT31" s="7">
        <v>7076868</v>
      </c>
      <c r="CU31" s="7">
        <f t="shared" si="3"/>
        <v>0</v>
      </c>
      <c r="CV31" s="7">
        <v>7076868</v>
      </c>
      <c r="CW31" s="7">
        <f t="shared" si="4"/>
        <v>7076868</v>
      </c>
      <c r="CX31" s="7">
        <f t="shared" si="5"/>
        <v>0</v>
      </c>
    </row>
    <row r="32" spans="1:102" ht="33.75" customHeight="1">
      <c r="A32" s="5" t="s">
        <v>37</v>
      </c>
      <c r="B32" s="14">
        <v>64168</v>
      </c>
      <c r="C32" s="14">
        <v>42201</v>
      </c>
      <c r="D32" s="14">
        <v>112608</v>
      </c>
      <c r="E32" s="14">
        <v>12946</v>
      </c>
      <c r="F32" s="14">
        <v>0</v>
      </c>
      <c r="G32" s="14">
        <v>12946</v>
      </c>
      <c r="H32" s="14">
        <v>188124</v>
      </c>
      <c r="I32" s="14">
        <v>167724</v>
      </c>
      <c r="J32" s="14">
        <v>0</v>
      </c>
      <c r="K32" s="14">
        <v>0</v>
      </c>
      <c r="L32" s="14">
        <v>20400</v>
      </c>
      <c r="M32" s="14">
        <v>0</v>
      </c>
      <c r="N32" s="14">
        <v>0</v>
      </c>
      <c r="O32" s="14">
        <v>189455</v>
      </c>
      <c r="P32" s="14">
        <v>0</v>
      </c>
      <c r="Q32" s="14">
        <v>0</v>
      </c>
      <c r="R32" s="14">
        <v>0</v>
      </c>
      <c r="S32" s="14">
        <v>0</v>
      </c>
      <c r="T32" s="103">
        <v>0</v>
      </c>
      <c r="U32" s="103">
        <v>0</v>
      </c>
      <c r="V32" s="103">
        <v>0</v>
      </c>
      <c r="W32" s="14">
        <v>58637</v>
      </c>
      <c r="X32" s="14">
        <v>0</v>
      </c>
      <c r="Y32" s="14">
        <v>0</v>
      </c>
      <c r="Z32" s="14">
        <v>0</v>
      </c>
      <c r="AA32" s="14">
        <v>14930</v>
      </c>
      <c r="AB32" s="14">
        <v>0</v>
      </c>
      <c r="AC32" s="14">
        <v>1225087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41851</v>
      </c>
      <c r="AP32" s="14">
        <v>0</v>
      </c>
      <c r="AQ32" s="14">
        <v>109</v>
      </c>
      <c r="AR32" s="14">
        <v>0</v>
      </c>
      <c r="AS32" s="14">
        <v>86977</v>
      </c>
      <c r="AT32" s="14">
        <v>20370</v>
      </c>
      <c r="AU32" s="14">
        <v>748080</v>
      </c>
      <c r="AV32" s="14">
        <v>1401</v>
      </c>
      <c r="AW32" s="14">
        <v>0</v>
      </c>
      <c r="AX32" s="14">
        <v>50000</v>
      </c>
      <c r="AY32" s="14">
        <v>0</v>
      </c>
      <c r="AZ32" s="14">
        <v>170036</v>
      </c>
      <c r="BA32" s="14">
        <f t="shared" si="8"/>
        <v>2911212</v>
      </c>
      <c r="BB32" s="14">
        <v>0</v>
      </c>
      <c r="BC32" s="14">
        <v>0</v>
      </c>
      <c r="BD32" s="14">
        <f t="shared" si="9"/>
        <v>2911212</v>
      </c>
      <c r="BE32" s="14">
        <v>1954206</v>
      </c>
      <c r="BF32" s="14">
        <v>566954</v>
      </c>
      <c r="BG32" s="14">
        <v>109810</v>
      </c>
      <c r="BH32" s="14">
        <v>1387252</v>
      </c>
      <c r="BI32" s="14">
        <v>141324</v>
      </c>
      <c r="BJ32" s="14">
        <v>1245928</v>
      </c>
      <c r="BK32" s="14">
        <v>186539</v>
      </c>
      <c r="BL32" s="14">
        <v>0</v>
      </c>
      <c r="BM32" s="14">
        <v>140695</v>
      </c>
      <c r="BN32" s="14">
        <v>579772</v>
      </c>
      <c r="BO32" s="14">
        <v>0</v>
      </c>
      <c r="BP32" s="14">
        <v>0</v>
      </c>
      <c r="BQ32" s="14">
        <v>0</v>
      </c>
      <c r="BR32" s="14">
        <v>50000</v>
      </c>
      <c r="BS32" s="14">
        <v>0</v>
      </c>
      <c r="BT32" s="14">
        <v>1501772</v>
      </c>
      <c r="BU32" s="14">
        <v>1220555</v>
      </c>
      <c r="BV32" s="14">
        <v>0</v>
      </c>
      <c r="BW32" s="14">
        <v>148864</v>
      </c>
      <c r="BX32" s="14">
        <v>0</v>
      </c>
      <c r="BY32" s="14">
        <v>3340</v>
      </c>
      <c r="BZ32" s="14">
        <v>23440</v>
      </c>
      <c r="CA32" s="14">
        <v>9420</v>
      </c>
      <c r="CB32" s="14">
        <v>795</v>
      </c>
      <c r="CC32" s="14">
        <v>0</v>
      </c>
      <c r="CD32" s="14">
        <v>3026</v>
      </c>
      <c r="CE32" s="14">
        <v>0</v>
      </c>
      <c r="CF32" s="14">
        <v>0</v>
      </c>
      <c r="CG32" s="14">
        <v>395691</v>
      </c>
      <c r="CH32" s="14">
        <v>398551</v>
      </c>
      <c r="CI32" s="14">
        <v>392104</v>
      </c>
      <c r="CJ32" s="14">
        <v>368989</v>
      </c>
      <c r="CK32" s="14">
        <v>352075</v>
      </c>
      <c r="CL32" s="14">
        <v>303139</v>
      </c>
      <c r="CM32" s="14">
        <v>195795</v>
      </c>
      <c r="CN32" s="14">
        <v>161344</v>
      </c>
      <c r="CO32" s="14">
        <v>137175</v>
      </c>
      <c r="CP32" s="14">
        <v>83389</v>
      </c>
      <c r="CR32" s="7">
        <v>2911212</v>
      </c>
      <c r="CS32" s="7">
        <f t="shared" si="2"/>
        <v>0</v>
      </c>
      <c r="CT32" s="7">
        <v>2911212</v>
      </c>
      <c r="CU32" s="7">
        <f t="shared" si="3"/>
        <v>0</v>
      </c>
      <c r="CV32" s="7">
        <v>2911212</v>
      </c>
      <c r="CW32" s="7">
        <f t="shared" si="4"/>
        <v>2911212</v>
      </c>
      <c r="CX32" s="7">
        <f t="shared" si="5"/>
        <v>0</v>
      </c>
    </row>
    <row r="33" spans="1:102" ht="33.75" customHeight="1">
      <c r="A33" s="6" t="s">
        <v>38</v>
      </c>
      <c r="B33" s="20">
        <v>315080</v>
      </c>
      <c r="C33" s="20">
        <v>9628</v>
      </c>
      <c r="D33" s="20">
        <v>906323</v>
      </c>
      <c r="E33" s="20">
        <v>94342</v>
      </c>
      <c r="F33" s="20">
        <v>0</v>
      </c>
      <c r="G33" s="20">
        <v>94342</v>
      </c>
      <c r="H33" s="20">
        <v>1111395</v>
      </c>
      <c r="I33" s="20">
        <v>1017803</v>
      </c>
      <c r="J33" s="20">
        <v>0</v>
      </c>
      <c r="K33" s="20">
        <v>0</v>
      </c>
      <c r="L33" s="20">
        <v>93592</v>
      </c>
      <c r="M33" s="20">
        <v>0</v>
      </c>
      <c r="N33" s="20">
        <v>0</v>
      </c>
      <c r="O33" s="20">
        <v>2472601</v>
      </c>
      <c r="P33" s="20">
        <v>140812</v>
      </c>
      <c r="Q33" s="20">
        <v>0</v>
      </c>
      <c r="R33" s="20">
        <v>145572</v>
      </c>
      <c r="S33" s="20">
        <v>0</v>
      </c>
      <c r="T33" s="107">
        <v>0</v>
      </c>
      <c r="U33" s="107">
        <v>0</v>
      </c>
      <c r="V33" s="107">
        <v>0</v>
      </c>
      <c r="W33" s="20">
        <v>678863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948846</v>
      </c>
      <c r="AD33" s="20">
        <v>0</v>
      </c>
      <c r="AE33" s="20">
        <v>0</v>
      </c>
      <c r="AF33" s="20">
        <v>248464</v>
      </c>
      <c r="AG33" s="20">
        <v>0</v>
      </c>
      <c r="AH33" s="20">
        <v>0</v>
      </c>
      <c r="AI33" s="20">
        <v>0</v>
      </c>
      <c r="AJ33" s="20">
        <v>45425</v>
      </c>
      <c r="AK33" s="20">
        <v>0</v>
      </c>
      <c r="AL33" s="20">
        <v>0</v>
      </c>
      <c r="AM33" s="20">
        <v>0</v>
      </c>
      <c r="AN33" s="20">
        <v>0</v>
      </c>
      <c r="AO33" s="20">
        <v>887196</v>
      </c>
      <c r="AP33" s="20">
        <v>0</v>
      </c>
      <c r="AQ33" s="20">
        <v>39334</v>
      </c>
      <c r="AR33" s="20">
        <v>0</v>
      </c>
      <c r="AS33" s="20">
        <v>431662</v>
      </c>
      <c r="AT33" s="20">
        <v>62983</v>
      </c>
      <c r="AU33" s="20">
        <v>2004739</v>
      </c>
      <c r="AV33" s="20">
        <v>0</v>
      </c>
      <c r="AW33" s="20">
        <v>0</v>
      </c>
      <c r="AX33" s="20">
        <v>679576</v>
      </c>
      <c r="AY33" s="20">
        <v>0</v>
      </c>
      <c r="AZ33" s="20">
        <v>0</v>
      </c>
      <c r="BA33" s="20">
        <f t="shared" si="8"/>
        <v>10247966</v>
      </c>
      <c r="BB33" s="20">
        <v>0</v>
      </c>
      <c r="BC33" s="20">
        <v>0</v>
      </c>
      <c r="BD33" s="20">
        <f t="shared" si="9"/>
        <v>10247966</v>
      </c>
      <c r="BE33" s="20">
        <v>8101023</v>
      </c>
      <c r="BF33" s="20">
        <v>5609987</v>
      </c>
      <c r="BG33" s="20">
        <v>1299467</v>
      </c>
      <c r="BH33" s="20">
        <v>2491036</v>
      </c>
      <c r="BI33" s="20">
        <v>775539</v>
      </c>
      <c r="BJ33" s="20">
        <v>1715497</v>
      </c>
      <c r="BK33" s="20">
        <v>790583</v>
      </c>
      <c r="BL33" s="20">
        <v>45425</v>
      </c>
      <c r="BM33" s="20">
        <v>549059</v>
      </c>
      <c r="BN33" s="20">
        <v>2900</v>
      </c>
      <c r="BO33" s="20">
        <v>0</v>
      </c>
      <c r="BP33" s="20">
        <v>0</v>
      </c>
      <c r="BQ33" s="20">
        <v>79400</v>
      </c>
      <c r="BR33" s="20">
        <v>679576</v>
      </c>
      <c r="BS33" s="20">
        <v>0</v>
      </c>
      <c r="BT33" s="20">
        <v>3866751</v>
      </c>
      <c r="BU33" s="20">
        <v>4770018</v>
      </c>
      <c r="BV33" s="20">
        <v>873410</v>
      </c>
      <c r="BW33" s="20">
        <v>121022</v>
      </c>
      <c r="BX33" s="20">
        <v>200924</v>
      </c>
      <c r="BY33" s="20">
        <v>102487</v>
      </c>
      <c r="BZ33" s="20">
        <v>182220</v>
      </c>
      <c r="CA33" s="20">
        <v>22270</v>
      </c>
      <c r="CB33" s="20">
        <v>16956</v>
      </c>
      <c r="CC33" s="20">
        <v>0</v>
      </c>
      <c r="CD33" s="20">
        <v>59019</v>
      </c>
      <c r="CE33" s="20">
        <v>17564</v>
      </c>
      <c r="CF33" s="20">
        <v>15325</v>
      </c>
      <c r="CG33" s="20">
        <v>1182833</v>
      </c>
      <c r="CH33" s="20">
        <v>1137667</v>
      </c>
      <c r="CI33" s="20">
        <v>1067105</v>
      </c>
      <c r="CJ33" s="20">
        <v>977535</v>
      </c>
      <c r="CK33" s="20">
        <v>871330</v>
      </c>
      <c r="CL33" s="20">
        <v>807438</v>
      </c>
      <c r="CM33" s="20">
        <v>739112</v>
      </c>
      <c r="CN33" s="20">
        <v>668776</v>
      </c>
      <c r="CO33" s="20">
        <v>587303</v>
      </c>
      <c r="CP33" s="20">
        <v>538804</v>
      </c>
      <c r="CR33" s="7">
        <v>10247966</v>
      </c>
      <c r="CS33" s="7">
        <f t="shared" si="2"/>
        <v>0</v>
      </c>
      <c r="CT33" s="7">
        <v>10247966</v>
      </c>
      <c r="CU33" s="7">
        <f t="shared" si="3"/>
        <v>0</v>
      </c>
      <c r="CV33" s="7">
        <v>10247966</v>
      </c>
      <c r="CW33" s="7">
        <f t="shared" si="4"/>
        <v>10247966</v>
      </c>
      <c r="CX33" s="7">
        <f t="shared" si="5"/>
        <v>0</v>
      </c>
    </row>
    <row r="34" spans="1:102" ht="33.75" customHeight="1">
      <c r="A34" s="5" t="s">
        <v>39</v>
      </c>
      <c r="B34" s="14">
        <v>510269</v>
      </c>
      <c r="C34" s="14">
        <v>0</v>
      </c>
      <c r="D34" s="14">
        <v>517675</v>
      </c>
      <c r="E34" s="14">
        <v>57113</v>
      </c>
      <c r="F34" s="14">
        <v>8946</v>
      </c>
      <c r="G34" s="14">
        <v>48167</v>
      </c>
      <c r="H34" s="14">
        <v>1075438</v>
      </c>
      <c r="I34" s="14">
        <v>1072438</v>
      </c>
      <c r="J34" s="14">
        <v>0</v>
      </c>
      <c r="K34" s="14">
        <v>0</v>
      </c>
      <c r="L34" s="14">
        <v>3000</v>
      </c>
      <c r="M34" s="14">
        <v>0</v>
      </c>
      <c r="N34" s="14">
        <v>0</v>
      </c>
      <c r="O34" s="14">
        <v>2291829</v>
      </c>
      <c r="P34" s="14">
        <v>0</v>
      </c>
      <c r="Q34" s="14">
        <v>0</v>
      </c>
      <c r="R34" s="14">
        <v>61045</v>
      </c>
      <c r="S34" s="14">
        <v>2900</v>
      </c>
      <c r="T34" s="103">
        <v>0</v>
      </c>
      <c r="U34" s="103">
        <v>0</v>
      </c>
      <c r="V34" s="103">
        <v>0</v>
      </c>
      <c r="W34" s="14">
        <v>1296697</v>
      </c>
      <c r="X34" s="14">
        <v>11728</v>
      </c>
      <c r="Y34" s="14">
        <v>166763</v>
      </c>
      <c r="Z34" s="14">
        <v>0</v>
      </c>
      <c r="AA34" s="14">
        <v>13670</v>
      </c>
      <c r="AB34" s="14">
        <v>0</v>
      </c>
      <c r="AC34" s="14">
        <v>553189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858868</v>
      </c>
      <c r="AP34" s="14">
        <v>21489</v>
      </c>
      <c r="AQ34" s="14">
        <v>70664</v>
      </c>
      <c r="AR34" s="14">
        <v>0</v>
      </c>
      <c r="AS34" s="14">
        <v>345961</v>
      </c>
      <c r="AT34" s="14">
        <v>47285</v>
      </c>
      <c r="AU34" s="14">
        <v>1691145</v>
      </c>
      <c r="AV34" s="14">
        <v>4088</v>
      </c>
      <c r="AW34" s="14">
        <v>0</v>
      </c>
      <c r="AX34" s="14">
        <v>143471</v>
      </c>
      <c r="AY34" s="14">
        <v>0</v>
      </c>
      <c r="AZ34" s="14">
        <v>817183</v>
      </c>
      <c r="BA34" s="13">
        <f t="shared" si="8"/>
        <v>9005667</v>
      </c>
      <c r="BB34" s="14">
        <v>21489</v>
      </c>
      <c r="BC34" s="14">
        <v>0</v>
      </c>
      <c r="BD34" s="14">
        <f t="shared" si="9"/>
        <v>9005667</v>
      </c>
      <c r="BE34" s="14">
        <v>5543106</v>
      </c>
      <c r="BF34" s="14">
        <v>3801952</v>
      </c>
      <c r="BG34" s="14">
        <v>1313352</v>
      </c>
      <c r="BH34" s="14">
        <v>1741154</v>
      </c>
      <c r="BI34" s="14">
        <v>610583</v>
      </c>
      <c r="BJ34" s="14">
        <v>1130571</v>
      </c>
      <c r="BK34" s="14">
        <v>1588583</v>
      </c>
      <c r="BL34" s="14">
        <v>0</v>
      </c>
      <c r="BM34" s="14">
        <v>179398</v>
      </c>
      <c r="BN34" s="14">
        <v>1446109</v>
      </c>
      <c r="BO34" s="14">
        <v>0</v>
      </c>
      <c r="BP34" s="14">
        <v>0</v>
      </c>
      <c r="BQ34" s="14">
        <v>105000</v>
      </c>
      <c r="BR34" s="14">
        <v>143471</v>
      </c>
      <c r="BS34" s="14">
        <v>0</v>
      </c>
      <c r="BT34" s="14">
        <v>3114951</v>
      </c>
      <c r="BU34" s="14">
        <v>2639833</v>
      </c>
      <c r="BV34" s="14">
        <v>1173929</v>
      </c>
      <c r="BW34" s="14">
        <v>445458</v>
      </c>
      <c r="BX34" s="14">
        <v>365352</v>
      </c>
      <c r="BY34" s="14">
        <v>119618</v>
      </c>
      <c r="BZ34" s="14">
        <v>327877</v>
      </c>
      <c r="CA34" s="14">
        <v>200692</v>
      </c>
      <c r="CB34" s="14">
        <v>163452</v>
      </c>
      <c r="CC34" s="14">
        <v>76662</v>
      </c>
      <c r="CD34" s="14">
        <v>133217</v>
      </c>
      <c r="CE34" s="14">
        <v>237004</v>
      </c>
      <c r="CF34" s="14">
        <v>7622</v>
      </c>
      <c r="CG34" s="14">
        <v>957744</v>
      </c>
      <c r="CH34" s="14">
        <v>973011</v>
      </c>
      <c r="CI34" s="14">
        <v>922637</v>
      </c>
      <c r="CJ34" s="14">
        <v>872251</v>
      </c>
      <c r="CK34" s="14">
        <v>816707</v>
      </c>
      <c r="CL34" s="14">
        <v>769902</v>
      </c>
      <c r="CM34" s="14">
        <v>731011</v>
      </c>
      <c r="CN34" s="14">
        <v>670666</v>
      </c>
      <c r="CO34" s="14">
        <v>608562</v>
      </c>
      <c r="CP34" s="14">
        <v>534133</v>
      </c>
      <c r="CR34" s="7">
        <v>9005667</v>
      </c>
      <c r="CS34" s="7">
        <f t="shared" si="2"/>
        <v>0</v>
      </c>
      <c r="CT34" s="7">
        <v>9005667</v>
      </c>
      <c r="CU34" s="7">
        <f t="shared" si="3"/>
        <v>0</v>
      </c>
      <c r="CV34" s="7">
        <v>9005667</v>
      </c>
      <c r="CW34" s="7">
        <f t="shared" si="4"/>
        <v>9005667</v>
      </c>
      <c r="CX34" s="7">
        <f t="shared" si="5"/>
        <v>0</v>
      </c>
    </row>
    <row r="35" spans="1:102" ht="33.75" customHeight="1">
      <c r="A35" s="5" t="s">
        <v>40</v>
      </c>
      <c r="B35" s="14">
        <v>0</v>
      </c>
      <c r="C35" s="14">
        <v>0</v>
      </c>
      <c r="D35" s="14">
        <v>59510</v>
      </c>
      <c r="E35" s="14">
        <v>0</v>
      </c>
      <c r="F35" s="14">
        <v>0</v>
      </c>
      <c r="G35" s="14">
        <v>0</v>
      </c>
      <c r="H35" s="14">
        <v>135082</v>
      </c>
      <c r="I35" s="14">
        <v>135082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179827</v>
      </c>
      <c r="P35" s="14">
        <v>0</v>
      </c>
      <c r="Q35" s="14">
        <v>0</v>
      </c>
      <c r="R35" s="14">
        <v>65434</v>
      </c>
      <c r="S35" s="14">
        <v>0</v>
      </c>
      <c r="T35" s="103">
        <v>0</v>
      </c>
      <c r="U35" s="103">
        <v>0</v>
      </c>
      <c r="V35" s="103">
        <v>0</v>
      </c>
      <c r="W35" s="14">
        <v>29489</v>
      </c>
      <c r="X35" s="14">
        <v>55449</v>
      </c>
      <c r="Y35" s="14">
        <v>0</v>
      </c>
      <c r="Z35" s="14">
        <v>0</v>
      </c>
      <c r="AA35" s="14">
        <v>0</v>
      </c>
      <c r="AB35" s="14">
        <v>0</v>
      </c>
      <c r="AC35" s="14">
        <v>499001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25585</v>
      </c>
      <c r="AP35" s="14">
        <v>0</v>
      </c>
      <c r="AQ35" s="14">
        <v>32679</v>
      </c>
      <c r="AR35" s="14">
        <v>0</v>
      </c>
      <c r="AS35" s="14">
        <v>35931</v>
      </c>
      <c r="AT35" s="14">
        <v>6287</v>
      </c>
      <c r="AU35" s="14">
        <v>702311</v>
      </c>
      <c r="AV35" s="14">
        <v>3260</v>
      </c>
      <c r="AW35" s="14">
        <v>0</v>
      </c>
      <c r="AX35" s="14">
        <v>93244</v>
      </c>
      <c r="AY35" s="14">
        <v>0</v>
      </c>
      <c r="AZ35" s="14">
        <v>4246</v>
      </c>
      <c r="BA35" s="14">
        <f t="shared" si="8"/>
        <v>1776963</v>
      </c>
      <c r="BB35" s="14">
        <v>0</v>
      </c>
      <c r="BC35" s="14">
        <v>0</v>
      </c>
      <c r="BD35" s="14">
        <f t="shared" si="9"/>
        <v>1776963</v>
      </c>
      <c r="BE35" s="14">
        <v>1510655</v>
      </c>
      <c r="BF35" s="14">
        <v>925732</v>
      </c>
      <c r="BG35" s="14">
        <v>196327</v>
      </c>
      <c r="BH35" s="14">
        <v>584923</v>
      </c>
      <c r="BI35" s="14">
        <v>236581</v>
      </c>
      <c r="BJ35" s="14">
        <v>348342</v>
      </c>
      <c r="BK35" s="14">
        <v>44875</v>
      </c>
      <c r="BL35" s="14">
        <v>0</v>
      </c>
      <c r="BM35" s="14">
        <v>0</v>
      </c>
      <c r="BN35" s="14">
        <v>128189</v>
      </c>
      <c r="BO35" s="14">
        <v>0</v>
      </c>
      <c r="BP35" s="14">
        <v>0</v>
      </c>
      <c r="BQ35" s="14">
        <v>0</v>
      </c>
      <c r="BR35" s="14">
        <v>93244</v>
      </c>
      <c r="BS35" s="14">
        <v>0</v>
      </c>
      <c r="BT35" s="14">
        <v>1040854</v>
      </c>
      <c r="BU35" s="14">
        <v>411532</v>
      </c>
      <c r="BV35" s="14">
        <v>110600</v>
      </c>
      <c r="BW35" s="14">
        <v>24729</v>
      </c>
      <c r="BX35" s="14">
        <v>0</v>
      </c>
      <c r="BY35" s="14">
        <v>41351</v>
      </c>
      <c r="BZ35" s="14">
        <v>24284</v>
      </c>
      <c r="CA35" s="14">
        <v>23581</v>
      </c>
      <c r="CB35" s="14">
        <v>5959</v>
      </c>
      <c r="CC35" s="14">
        <v>0</v>
      </c>
      <c r="CD35" s="14">
        <v>0</v>
      </c>
      <c r="CE35" s="14">
        <v>94073</v>
      </c>
      <c r="CF35" s="14">
        <v>0</v>
      </c>
      <c r="CG35" s="14">
        <v>244363</v>
      </c>
      <c r="CH35" s="14">
        <v>232251</v>
      </c>
      <c r="CI35" s="14">
        <v>199036</v>
      </c>
      <c r="CJ35" s="14">
        <v>176802</v>
      </c>
      <c r="CK35" s="14">
        <v>156481</v>
      </c>
      <c r="CL35" s="14">
        <v>145119</v>
      </c>
      <c r="CM35" s="14">
        <v>130998</v>
      </c>
      <c r="CN35" s="14">
        <v>108139</v>
      </c>
      <c r="CO35" s="14">
        <v>94772</v>
      </c>
      <c r="CP35" s="14">
        <v>78076</v>
      </c>
      <c r="CR35" s="7">
        <v>1776963</v>
      </c>
      <c r="CS35" s="7">
        <f t="shared" si="2"/>
        <v>0</v>
      </c>
      <c r="CT35" s="7">
        <v>1776963</v>
      </c>
      <c r="CU35" s="7">
        <f t="shared" si="3"/>
        <v>0</v>
      </c>
      <c r="CV35" s="7">
        <v>1776963</v>
      </c>
      <c r="CW35" s="7">
        <f t="shared" si="4"/>
        <v>1776963</v>
      </c>
      <c r="CX35" s="7">
        <f t="shared" si="5"/>
        <v>0</v>
      </c>
    </row>
    <row r="36" spans="1:102" ht="33.75" customHeight="1">
      <c r="A36" s="5" t="s">
        <v>41</v>
      </c>
      <c r="B36" s="14">
        <v>215112</v>
      </c>
      <c r="C36" s="14">
        <v>147843</v>
      </c>
      <c r="D36" s="14">
        <v>13086</v>
      </c>
      <c r="E36" s="14">
        <v>288077</v>
      </c>
      <c r="F36" s="14">
        <v>3200</v>
      </c>
      <c r="G36" s="14">
        <v>284877</v>
      </c>
      <c r="H36" s="14">
        <v>81681</v>
      </c>
      <c r="I36" s="14">
        <v>81681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455778</v>
      </c>
      <c r="P36" s="14">
        <v>6000</v>
      </c>
      <c r="Q36" s="14">
        <v>0</v>
      </c>
      <c r="R36" s="14">
        <v>0</v>
      </c>
      <c r="S36" s="14">
        <v>0</v>
      </c>
      <c r="T36" s="103">
        <v>0</v>
      </c>
      <c r="U36" s="103">
        <v>0</v>
      </c>
      <c r="V36" s="103">
        <v>0</v>
      </c>
      <c r="W36" s="14">
        <v>372370</v>
      </c>
      <c r="X36" s="14">
        <v>0</v>
      </c>
      <c r="Y36" s="14">
        <v>0</v>
      </c>
      <c r="Z36" s="14">
        <v>0</v>
      </c>
      <c r="AA36" s="14">
        <v>0</v>
      </c>
      <c r="AB36" s="14">
        <v>464121</v>
      </c>
      <c r="AC36" s="14">
        <v>1554701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52368</v>
      </c>
      <c r="AK36" s="14">
        <v>0</v>
      </c>
      <c r="AL36" s="14">
        <v>0</v>
      </c>
      <c r="AM36" s="14">
        <v>0</v>
      </c>
      <c r="AN36" s="14">
        <v>0</v>
      </c>
      <c r="AO36" s="14">
        <v>68346</v>
      </c>
      <c r="AP36" s="14">
        <v>0</v>
      </c>
      <c r="AQ36" s="14">
        <v>356</v>
      </c>
      <c r="AR36" s="14">
        <v>0</v>
      </c>
      <c r="AS36" s="14">
        <v>38304</v>
      </c>
      <c r="AT36" s="14">
        <v>18232</v>
      </c>
      <c r="AU36" s="14">
        <v>1024662</v>
      </c>
      <c r="AV36" s="14">
        <v>8274</v>
      </c>
      <c r="AW36" s="14">
        <v>0</v>
      </c>
      <c r="AX36" s="14">
        <v>0</v>
      </c>
      <c r="AY36" s="14">
        <v>0</v>
      </c>
      <c r="AZ36" s="14">
        <v>0</v>
      </c>
      <c r="BA36" s="14">
        <f t="shared" si="8"/>
        <v>4283098</v>
      </c>
      <c r="BB36" s="14">
        <v>0</v>
      </c>
      <c r="BC36" s="14">
        <v>0</v>
      </c>
      <c r="BD36" s="14">
        <f t="shared" si="9"/>
        <v>4283098</v>
      </c>
      <c r="BE36" s="14">
        <v>3659288</v>
      </c>
      <c r="BF36" s="14">
        <v>2806780</v>
      </c>
      <c r="BG36" s="14">
        <v>646261</v>
      </c>
      <c r="BH36" s="14">
        <v>852508</v>
      </c>
      <c r="BI36" s="14">
        <v>421152</v>
      </c>
      <c r="BJ36" s="14">
        <v>431356</v>
      </c>
      <c r="BK36" s="14">
        <v>328426</v>
      </c>
      <c r="BL36" s="14">
        <v>52368</v>
      </c>
      <c r="BM36" s="14">
        <v>0</v>
      </c>
      <c r="BN36" s="14">
        <v>237016</v>
      </c>
      <c r="BO36" s="14">
        <v>0</v>
      </c>
      <c r="BP36" s="14">
        <v>0</v>
      </c>
      <c r="BQ36" s="14">
        <v>6000</v>
      </c>
      <c r="BR36" s="14">
        <v>0</v>
      </c>
      <c r="BS36" s="14">
        <v>0</v>
      </c>
      <c r="BT36" s="14">
        <v>2851301</v>
      </c>
      <c r="BU36" s="14">
        <v>1209894</v>
      </c>
      <c r="BV36" s="14">
        <v>35057</v>
      </c>
      <c r="BW36" s="14">
        <v>33148</v>
      </c>
      <c r="BX36" s="14">
        <v>57674</v>
      </c>
      <c r="BY36" s="14">
        <v>9539</v>
      </c>
      <c r="BZ36" s="14">
        <v>7594</v>
      </c>
      <c r="CA36" s="14">
        <v>51028</v>
      </c>
      <c r="CB36" s="14">
        <v>0</v>
      </c>
      <c r="CC36" s="14">
        <v>0</v>
      </c>
      <c r="CD36" s="14">
        <v>21487</v>
      </c>
      <c r="CE36" s="14">
        <v>1059</v>
      </c>
      <c r="CF36" s="14">
        <v>5317</v>
      </c>
      <c r="CG36" s="14">
        <v>649551</v>
      </c>
      <c r="CH36" s="14">
        <v>657919</v>
      </c>
      <c r="CI36" s="14">
        <v>599480</v>
      </c>
      <c r="CJ36" s="14">
        <v>520089</v>
      </c>
      <c r="CK36" s="14">
        <v>456006</v>
      </c>
      <c r="CL36" s="14">
        <v>384757</v>
      </c>
      <c r="CM36" s="14">
        <v>330653</v>
      </c>
      <c r="CN36" s="14">
        <v>259434</v>
      </c>
      <c r="CO36" s="14">
        <v>228263</v>
      </c>
      <c r="CP36" s="14">
        <v>142514</v>
      </c>
      <c r="CR36" s="7">
        <v>4283098</v>
      </c>
      <c r="CS36" s="7">
        <f t="shared" si="2"/>
        <v>0</v>
      </c>
      <c r="CT36" s="7">
        <v>4283098</v>
      </c>
      <c r="CU36" s="7">
        <f t="shared" si="3"/>
        <v>0</v>
      </c>
      <c r="CV36" s="7">
        <v>4283098</v>
      </c>
      <c r="CW36" s="7">
        <f t="shared" si="4"/>
        <v>4283098</v>
      </c>
      <c r="CX36" s="7">
        <f t="shared" si="5"/>
        <v>0</v>
      </c>
    </row>
    <row r="37" spans="1:102" ht="33.75" customHeight="1">
      <c r="A37" s="5" t="s">
        <v>42</v>
      </c>
      <c r="B37" s="14">
        <v>42802</v>
      </c>
      <c r="C37" s="14">
        <v>40158</v>
      </c>
      <c r="D37" s="14">
        <v>106348</v>
      </c>
      <c r="E37" s="14">
        <v>52481</v>
      </c>
      <c r="F37" s="14">
        <v>0</v>
      </c>
      <c r="G37" s="14">
        <v>52481</v>
      </c>
      <c r="H37" s="14">
        <v>63546</v>
      </c>
      <c r="I37" s="14">
        <v>57746</v>
      </c>
      <c r="J37" s="14">
        <v>0</v>
      </c>
      <c r="K37" s="14">
        <v>5800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03">
        <v>0</v>
      </c>
      <c r="U37" s="103">
        <v>0</v>
      </c>
      <c r="V37" s="103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5585</v>
      </c>
      <c r="AC37" s="14">
        <v>1598787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1087</v>
      </c>
      <c r="AP37" s="14">
        <v>0</v>
      </c>
      <c r="AQ37" s="14">
        <v>24117</v>
      </c>
      <c r="AR37" s="14">
        <v>0</v>
      </c>
      <c r="AS37" s="14">
        <v>47635</v>
      </c>
      <c r="AT37" s="14">
        <v>11208</v>
      </c>
      <c r="AU37" s="14">
        <v>579607</v>
      </c>
      <c r="AV37" s="14">
        <v>0</v>
      </c>
      <c r="AW37" s="14">
        <v>0</v>
      </c>
      <c r="AX37" s="14">
        <v>1290</v>
      </c>
      <c r="AY37" s="14">
        <v>1290</v>
      </c>
      <c r="AZ37" s="14">
        <v>0</v>
      </c>
      <c r="BA37" s="14">
        <f t="shared" si="8"/>
        <v>2534493</v>
      </c>
      <c r="BB37" s="14">
        <v>0</v>
      </c>
      <c r="BC37" s="14">
        <v>0</v>
      </c>
      <c r="BD37" s="14">
        <f t="shared" si="9"/>
        <v>2534493</v>
      </c>
      <c r="BE37" s="14">
        <v>2068665</v>
      </c>
      <c r="BF37" s="14">
        <v>603082</v>
      </c>
      <c r="BG37" s="14">
        <v>194781</v>
      </c>
      <c r="BH37" s="14">
        <v>1465583</v>
      </c>
      <c r="BI37" s="14">
        <v>7569</v>
      </c>
      <c r="BJ37" s="14">
        <v>1458014</v>
      </c>
      <c r="BK37" s="14">
        <v>0</v>
      </c>
      <c r="BL37" s="14">
        <v>0</v>
      </c>
      <c r="BM37" s="14">
        <v>0</v>
      </c>
      <c r="BN37" s="14">
        <v>464538</v>
      </c>
      <c r="BO37" s="14">
        <v>0</v>
      </c>
      <c r="BP37" s="14">
        <v>0</v>
      </c>
      <c r="BQ37" s="14">
        <v>0</v>
      </c>
      <c r="BR37" s="14">
        <v>1290</v>
      </c>
      <c r="BS37" s="14">
        <v>0</v>
      </c>
      <c r="BT37" s="14">
        <v>1598462</v>
      </c>
      <c r="BU37" s="14">
        <v>678369</v>
      </c>
      <c r="BV37" s="14">
        <v>14086</v>
      </c>
      <c r="BW37" s="14">
        <v>110254</v>
      </c>
      <c r="BX37" s="14">
        <v>0</v>
      </c>
      <c r="BY37" s="14">
        <v>0</v>
      </c>
      <c r="BZ37" s="14">
        <v>0</v>
      </c>
      <c r="CA37" s="14">
        <v>16202</v>
      </c>
      <c r="CB37" s="14">
        <v>11939</v>
      </c>
      <c r="CC37" s="14">
        <v>0</v>
      </c>
      <c r="CD37" s="14">
        <v>11216</v>
      </c>
      <c r="CE37" s="14">
        <v>85803</v>
      </c>
      <c r="CF37" s="14">
        <v>8162</v>
      </c>
      <c r="CG37" s="14">
        <v>475547</v>
      </c>
      <c r="CH37" s="14">
        <v>427914</v>
      </c>
      <c r="CI37" s="14">
        <v>366248</v>
      </c>
      <c r="CJ37" s="14">
        <v>338276</v>
      </c>
      <c r="CK37" s="14">
        <v>280638</v>
      </c>
      <c r="CL37" s="14">
        <v>217012</v>
      </c>
      <c r="CM37" s="14">
        <v>175864</v>
      </c>
      <c r="CN37" s="14">
        <v>106480</v>
      </c>
      <c r="CO37" s="14">
        <v>72360</v>
      </c>
      <c r="CP37" s="14">
        <v>49561</v>
      </c>
      <c r="CR37" s="7">
        <v>2534493</v>
      </c>
      <c r="CS37" s="7">
        <f t="shared" si="2"/>
        <v>0</v>
      </c>
      <c r="CT37" s="7">
        <v>2534493</v>
      </c>
      <c r="CU37" s="7">
        <f t="shared" si="3"/>
        <v>0</v>
      </c>
      <c r="CV37" s="7">
        <v>2534493</v>
      </c>
      <c r="CW37" s="7">
        <f t="shared" si="4"/>
        <v>2534493</v>
      </c>
      <c r="CX37" s="7">
        <f t="shared" si="5"/>
        <v>0</v>
      </c>
    </row>
    <row r="38" spans="1:102" ht="33.75" customHeight="1">
      <c r="A38" s="6" t="s">
        <v>43</v>
      </c>
      <c r="B38" s="20">
        <v>92208</v>
      </c>
      <c r="C38" s="20">
        <v>76898</v>
      </c>
      <c r="D38" s="20">
        <v>7174</v>
      </c>
      <c r="E38" s="20">
        <v>152278</v>
      </c>
      <c r="F38" s="20">
        <v>0</v>
      </c>
      <c r="G38" s="20">
        <v>152278</v>
      </c>
      <c r="H38" s="20">
        <v>5215</v>
      </c>
      <c r="I38" s="20">
        <v>5215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360293</v>
      </c>
      <c r="P38" s="20">
        <v>0</v>
      </c>
      <c r="Q38" s="20">
        <v>0</v>
      </c>
      <c r="R38" s="20">
        <v>0</v>
      </c>
      <c r="S38" s="20">
        <v>0</v>
      </c>
      <c r="T38" s="107">
        <v>0</v>
      </c>
      <c r="U38" s="107">
        <v>0</v>
      </c>
      <c r="V38" s="107">
        <v>0</v>
      </c>
      <c r="W38" s="20">
        <v>231935</v>
      </c>
      <c r="X38" s="20">
        <v>0</v>
      </c>
      <c r="Y38" s="20">
        <v>0</v>
      </c>
      <c r="Z38" s="20">
        <v>0</v>
      </c>
      <c r="AA38" s="20">
        <v>24558</v>
      </c>
      <c r="AB38" s="20">
        <v>206555</v>
      </c>
      <c r="AC38" s="20">
        <v>897036</v>
      </c>
      <c r="AD38" s="20">
        <v>0</v>
      </c>
      <c r="AE38" s="20">
        <v>0</v>
      </c>
      <c r="AF38" s="20">
        <v>33983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32129</v>
      </c>
      <c r="AP38" s="20">
        <v>0</v>
      </c>
      <c r="AQ38" s="20">
        <v>167</v>
      </c>
      <c r="AR38" s="20">
        <v>0</v>
      </c>
      <c r="AS38" s="20">
        <v>50089</v>
      </c>
      <c r="AT38" s="20">
        <v>14765</v>
      </c>
      <c r="AU38" s="20">
        <v>904594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f t="shared" si="8"/>
        <v>2756486</v>
      </c>
      <c r="BB38" s="20">
        <v>0</v>
      </c>
      <c r="BC38" s="20">
        <v>0</v>
      </c>
      <c r="BD38" s="20">
        <f t="shared" si="9"/>
        <v>2756486</v>
      </c>
      <c r="BE38" s="20">
        <v>2352468</v>
      </c>
      <c r="BF38" s="20">
        <v>1406565</v>
      </c>
      <c r="BG38" s="20">
        <v>528549</v>
      </c>
      <c r="BH38" s="20">
        <v>945903</v>
      </c>
      <c r="BI38" s="20">
        <v>244614</v>
      </c>
      <c r="BJ38" s="20">
        <v>701289</v>
      </c>
      <c r="BK38" s="20">
        <v>85310</v>
      </c>
      <c r="BL38" s="20">
        <v>0</v>
      </c>
      <c r="BM38" s="20">
        <v>312228</v>
      </c>
      <c r="BN38" s="20">
        <v>0</v>
      </c>
      <c r="BO38" s="20">
        <v>0</v>
      </c>
      <c r="BP38" s="20">
        <v>0</v>
      </c>
      <c r="BQ38" s="20">
        <v>6480</v>
      </c>
      <c r="BR38" s="20">
        <v>0</v>
      </c>
      <c r="BS38" s="20">
        <v>0</v>
      </c>
      <c r="BT38" s="20">
        <v>1612930</v>
      </c>
      <c r="BU38" s="20">
        <v>771823</v>
      </c>
      <c r="BV38" s="20">
        <v>251612</v>
      </c>
      <c r="BW38" s="20">
        <v>13445</v>
      </c>
      <c r="BX38" s="20">
        <v>25843</v>
      </c>
      <c r="BY38" s="20">
        <v>13978</v>
      </c>
      <c r="BZ38" s="20">
        <v>54466</v>
      </c>
      <c r="CA38" s="20">
        <v>5215</v>
      </c>
      <c r="CB38" s="20">
        <v>0</v>
      </c>
      <c r="CC38" s="20">
        <v>0</v>
      </c>
      <c r="CD38" s="20">
        <v>1851</v>
      </c>
      <c r="CE38" s="20">
        <v>5323</v>
      </c>
      <c r="CF38" s="20">
        <v>0</v>
      </c>
      <c r="CG38" s="20">
        <v>420252</v>
      </c>
      <c r="CH38" s="20">
        <v>397975</v>
      </c>
      <c r="CI38" s="20">
        <v>365857</v>
      </c>
      <c r="CJ38" s="20">
        <v>335550</v>
      </c>
      <c r="CK38" s="20">
        <v>299646</v>
      </c>
      <c r="CL38" s="20">
        <v>245040</v>
      </c>
      <c r="CM38" s="20">
        <v>214488</v>
      </c>
      <c r="CN38" s="20">
        <v>156427</v>
      </c>
      <c r="CO38" s="20">
        <v>104281</v>
      </c>
      <c r="CP38" s="20">
        <v>83760</v>
      </c>
      <c r="CR38" s="7">
        <v>2756486</v>
      </c>
      <c r="CS38" s="7">
        <f t="shared" si="2"/>
        <v>0</v>
      </c>
      <c r="CT38" s="7">
        <v>2756486</v>
      </c>
      <c r="CU38" s="7">
        <f t="shared" si="3"/>
        <v>0</v>
      </c>
      <c r="CV38" s="7">
        <v>2756486</v>
      </c>
      <c r="CW38" s="7">
        <f t="shared" si="4"/>
        <v>2756486</v>
      </c>
      <c r="CX38" s="7">
        <f t="shared" si="5"/>
        <v>0</v>
      </c>
    </row>
    <row r="39" spans="1:102" ht="33.75" customHeight="1">
      <c r="A39" s="5" t="s">
        <v>44</v>
      </c>
      <c r="B39" s="14">
        <v>30277</v>
      </c>
      <c r="C39" s="14">
        <v>17339</v>
      </c>
      <c r="D39" s="14">
        <v>130653</v>
      </c>
      <c r="E39" s="14">
        <v>28768</v>
      </c>
      <c r="F39" s="14">
        <v>663</v>
      </c>
      <c r="G39" s="14">
        <v>28105</v>
      </c>
      <c r="H39" s="14">
        <v>13975</v>
      </c>
      <c r="I39" s="14">
        <v>13975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45011</v>
      </c>
      <c r="P39" s="14">
        <v>3872</v>
      </c>
      <c r="Q39" s="14">
        <v>0</v>
      </c>
      <c r="R39" s="14">
        <v>0</v>
      </c>
      <c r="S39" s="14">
        <v>0</v>
      </c>
      <c r="T39" s="103">
        <v>0</v>
      </c>
      <c r="U39" s="103">
        <v>0</v>
      </c>
      <c r="V39" s="103">
        <v>0</v>
      </c>
      <c r="W39" s="14">
        <v>33853</v>
      </c>
      <c r="X39" s="14">
        <v>0</v>
      </c>
      <c r="Y39" s="14">
        <v>0</v>
      </c>
      <c r="Z39" s="14">
        <v>0</v>
      </c>
      <c r="AA39" s="14">
        <v>0</v>
      </c>
      <c r="AB39" s="14">
        <v>14202</v>
      </c>
      <c r="AC39" s="14">
        <v>647973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7938</v>
      </c>
      <c r="AP39" s="14">
        <v>0</v>
      </c>
      <c r="AQ39" s="14">
        <v>1540</v>
      </c>
      <c r="AR39" s="14">
        <v>0</v>
      </c>
      <c r="AS39" s="14">
        <v>17243</v>
      </c>
      <c r="AT39" s="14">
        <v>7733</v>
      </c>
      <c r="AU39" s="14">
        <v>673162</v>
      </c>
      <c r="AV39" s="14">
        <v>0</v>
      </c>
      <c r="AW39" s="14">
        <v>0</v>
      </c>
      <c r="AX39" s="14">
        <v>8978</v>
      </c>
      <c r="AY39" s="14">
        <v>0</v>
      </c>
      <c r="AZ39" s="14">
        <v>0</v>
      </c>
      <c r="BA39" s="13">
        <f t="shared" si="8"/>
        <v>1627453</v>
      </c>
      <c r="BB39" s="14">
        <v>0</v>
      </c>
      <c r="BC39" s="14">
        <v>0</v>
      </c>
      <c r="BD39" s="14">
        <f t="shared" si="9"/>
        <v>1627453</v>
      </c>
      <c r="BE39" s="14">
        <v>1196891</v>
      </c>
      <c r="BF39" s="14">
        <v>1101288</v>
      </c>
      <c r="BG39" s="14">
        <v>392995</v>
      </c>
      <c r="BH39" s="14">
        <v>95603</v>
      </c>
      <c r="BI39" s="14">
        <v>77140</v>
      </c>
      <c r="BJ39" s="14">
        <v>18463</v>
      </c>
      <c r="BK39" s="14">
        <v>67446</v>
      </c>
      <c r="BL39" s="14">
        <v>0</v>
      </c>
      <c r="BM39" s="14">
        <v>0</v>
      </c>
      <c r="BN39" s="14">
        <v>354138</v>
      </c>
      <c r="BO39" s="14">
        <v>0</v>
      </c>
      <c r="BP39" s="14">
        <v>0</v>
      </c>
      <c r="BQ39" s="14">
        <v>0</v>
      </c>
      <c r="BR39" s="14">
        <v>8978</v>
      </c>
      <c r="BS39" s="14">
        <v>0</v>
      </c>
      <c r="BT39" s="14">
        <v>695603</v>
      </c>
      <c r="BU39" s="14">
        <v>506710</v>
      </c>
      <c r="BV39" s="14">
        <v>254119</v>
      </c>
      <c r="BW39" s="14">
        <v>73654</v>
      </c>
      <c r="BX39" s="14">
        <v>4336</v>
      </c>
      <c r="BY39" s="14">
        <v>33892</v>
      </c>
      <c r="BZ39" s="14">
        <v>33564</v>
      </c>
      <c r="CA39" s="14">
        <v>0</v>
      </c>
      <c r="CB39" s="14">
        <v>3983</v>
      </c>
      <c r="CC39" s="14">
        <v>0</v>
      </c>
      <c r="CD39" s="14">
        <v>0</v>
      </c>
      <c r="CE39" s="14">
        <v>2092</v>
      </c>
      <c r="CF39" s="14">
        <v>19500</v>
      </c>
      <c r="CG39" s="14">
        <v>241806</v>
      </c>
      <c r="CH39" s="14">
        <v>230800</v>
      </c>
      <c r="CI39" s="14">
        <v>206534</v>
      </c>
      <c r="CJ39" s="14">
        <v>189467</v>
      </c>
      <c r="CK39" s="14">
        <v>140758</v>
      </c>
      <c r="CL39" s="14">
        <v>110980</v>
      </c>
      <c r="CM39" s="14">
        <v>93422</v>
      </c>
      <c r="CN39" s="14">
        <v>79100</v>
      </c>
      <c r="CO39" s="14">
        <v>71070</v>
      </c>
      <c r="CP39" s="14">
        <v>56160</v>
      </c>
      <c r="CR39" s="7">
        <v>1627453</v>
      </c>
      <c r="CS39" s="7">
        <f t="shared" si="2"/>
        <v>0</v>
      </c>
      <c r="CT39" s="7">
        <v>1627453</v>
      </c>
      <c r="CU39" s="7">
        <f t="shared" si="3"/>
        <v>0</v>
      </c>
      <c r="CV39" s="7">
        <v>1627453</v>
      </c>
      <c r="CW39" s="7">
        <f t="shared" si="4"/>
        <v>1627453</v>
      </c>
      <c r="CX39" s="7">
        <f t="shared" si="5"/>
        <v>0</v>
      </c>
    </row>
    <row r="40" spans="1:102" ht="33.75" customHeight="1">
      <c r="A40" s="5" t="s">
        <v>149</v>
      </c>
      <c r="B40" s="14">
        <v>2944625</v>
      </c>
      <c r="C40" s="14">
        <v>1975367</v>
      </c>
      <c r="D40" s="14">
        <v>823056</v>
      </c>
      <c r="E40" s="14">
        <v>156744</v>
      </c>
      <c r="F40" s="14">
        <v>3199</v>
      </c>
      <c r="G40" s="14">
        <v>153545</v>
      </c>
      <c r="H40" s="14">
        <v>632154</v>
      </c>
      <c r="I40" s="14">
        <v>632154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2351013</v>
      </c>
      <c r="P40" s="14">
        <v>186456</v>
      </c>
      <c r="Q40" s="14">
        <v>0</v>
      </c>
      <c r="R40" s="14">
        <v>0</v>
      </c>
      <c r="S40" s="14">
        <v>0</v>
      </c>
      <c r="T40" s="103">
        <v>890050</v>
      </c>
      <c r="U40" s="103">
        <v>890050</v>
      </c>
      <c r="V40" s="103">
        <v>0</v>
      </c>
      <c r="W40" s="14">
        <v>146250</v>
      </c>
      <c r="X40" s="14">
        <v>0</v>
      </c>
      <c r="Y40" s="14">
        <v>16716</v>
      </c>
      <c r="Z40" s="14">
        <v>0</v>
      </c>
      <c r="AA40" s="14">
        <v>13700</v>
      </c>
      <c r="AB40" s="14">
        <v>45614</v>
      </c>
      <c r="AC40" s="14">
        <v>3155571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91445</v>
      </c>
      <c r="AP40" s="14">
        <v>11695</v>
      </c>
      <c r="AQ40" s="14">
        <v>15874</v>
      </c>
      <c r="AR40" s="14">
        <v>0</v>
      </c>
      <c r="AS40" s="14">
        <v>429616</v>
      </c>
      <c r="AT40" s="14">
        <v>83848</v>
      </c>
      <c r="AU40" s="14">
        <v>3414395</v>
      </c>
      <c r="AV40" s="14">
        <v>10796</v>
      </c>
      <c r="AW40" s="14">
        <v>0</v>
      </c>
      <c r="AX40" s="14">
        <v>55445</v>
      </c>
      <c r="AY40" s="14">
        <v>0</v>
      </c>
      <c r="AZ40" s="14">
        <v>728500</v>
      </c>
      <c r="BA40" s="14">
        <f t="shared" si="8"/>
        <v>14950391</v>
      </c>
      <c r="BB40" s="14">
        <v>11695</v>
      </c>
      <c r="BC40" s="14">
        <v>0</v>
      </c>
      <c r="BD40" s="14">
        <f t="shared" si="9"/>
        <v>14950391</v>
      </c>
      <c r="BE40" s="14">
        <v>9465611</v>
      </c>
      <c r="BF40" s="14">
        <v>6344974</v>
      </c>
      <c r="BG40" s="14">
        <v>1487217</v>
      </c>
      <c r="BH40" s="14">
        <v>3120637</v>
      </c>
      <c r="BI40" s="14">
        <v>952444</v>
      </c>
      <c r="BJ40" s="14">
        <v>2168193</v>
      </c>
      <c r="BK40" s="14">
        <v>438572</v>
      </c>
      <c r="BL40" s="14">
        <v>0</v>
      </c>
      <c r="BM40" s="14">
        <v>3086028</v>
      </c>
      <c r="BN40" s="14">
        <v>1899734</v>
      </c>
      <c r="BO40" s="14">
        <v>0</v>
      </c>
      <c r="BP40" s="14">
        <v>0</v>
      </c>
      <c r="BQ40" s="14">
        <v>5000</v>
      </c>
      <c r="BR40" s="14">
        <v>55446</v>
      </c>
      <c r="BS40" s="14">
        <v>0</v>
      </c>
      <c r="BT40" s="14">
        <v>7535092</v>
      </c>
      <c r="BU40" s="14">
        <v>4876206</v>
      </c>
      <c r="BV40" s="14">
        <v>658506</v>
      </c>
      <c r="BW40" s="14">
        <v>335013</v>
      </c>
      <c r="BX40" s="14">
        <v>316638</v>
      </c>
      <c r="BY40" s="14">
        <v>194441</v>
      </c>
      <c r="BZ40" s="14">
        <v>687646</v>
      </c>
      <c r="CA40" s="14">
        <v>112283</v>
      </c>
      <c r="CB40" s="14">
        <v>71306</v>
      </c>
      <c r="CC40" s="14">
        <v>17572</v>
      </c>
      <c r="CD40" s="14">
        <v>29752</v>
      </c>
      <c r="CE40" s="14">
        <v>111624</v>
      </c>
      <c r="CF40" s="14">
        <v>4312</v>
      </c>
      <c r="CG40" s="14">
        <v>1622970</v>
      </c>
      <c r="CH40" s="14">
        <v>1567718</v>
      </c>
      <c r="CI40" s="14">
        <v>1481930</v>
      </c>
      <c r="CJ40" s="14">
        <v>1450151</v>
      </c>
      <c r="CK40" s="14">
        <v>1267230</v>
      </c>
      <c r="CL40" s="14">
        <v>1247531</v>
      </c>
      <c r="CM40" s="14">
        <v>1082117</v>
      </c>
      <c r="CN40" s="14">
        <v>992194</v>
      </c>
      <c r="CO40" s="14">
        <v>905611</v>
      </c>
      <c r="CP40" s="14">
        <v>806982</v>
      </c>
      <c r="CR40" s="7">
        <v>14950391</v>
      </c>
      <c r="CS40" s="7">
        <f t="shared" si="2"/>
        <v>0</v>
      </c>
      <c r="CT40" s="7">
        <v>14950391</v>
      </c>
      <c r="CU40" s="7">
        <f t="shared" si="3"/>
        <v>0</v>
      </c>
      <c r="CV40" s="7">
        <v>14950391</v>
      </c>
      <c r="CW40" s="7">
        <f t="shared" si="4"/>
        <v>14950391</v>
      </c>
      <c r="CX40" s="7">
        <f t="shared" si="5"/>
        <v>0</v>
      </c>
    </row>
    <row r="41" spans="1:102" ht="33.75" customHeight="1">
      <c r="A41" s="5" t="s">
        <v>45</v>
      </c>
      <c r="B41" s="14">
        <v>65153</v>
      </c>
      <c r="C41" s="14">
        <v>0</v>
      </c>
      <c r="D41" s="14">
        <v>134043</v>
      </c>
      <c r="E41" s="14">
        <v>162099</v>
      </c>
      <c r="F41" s="14">
        <v>20701</v>
      </c>
      <c r="G41" s="14">
        <v>141398</v>
      </c>
      <c r="H41" s="14">
        <v>1041459</v>
      </c>
      <c r="I41" s="14">
        <v>945269</v>
      </c>
      <c r="J41" s="14">
        <v>96190</v>
      </c>
      <c r="K41" s="14">
        <v>0</v>
      </c>
      <c r="L41" s="14">
        <v>0</v>
      </c>
      <c r="M41" s="14">
        <v>0</v>
      </c>
      <c r="N41" s="14">
        <v>0</v>
      </c>
      <c r="O41" s="14">
        <v>1530153</v>
      </c>
      <c r="P41" s="14">
        <v>290878</v>
      </c>
      <c r="Q41" s="14">
        <v>0</v>
      </c>
      <c r="R41" s="14">
        <v>0</v>
      </c>
      <c r="S41" s="14">
        <v>0</v>
      </c>
      <c r="T41" s="103">
        <v>0</v>
      </c>
      <c r="U41" s="103">
        <v>0</v>
      </c>
      <c r="V41" s="103">
        <v>0</v>
      </c>
      <c r="W41" s="14">
        <v>834961</v>
      </c>
      <c r="X41" s="14">
        <v>0</v>
      </c>
      <c r="Y41" s="14">
        <v>0</v>
      </c>
      <c r="Z41" s="14">
        <v>0</v>
      </c>
      <c r="AA41" s="14">
        <v>153092</v>
      </c>
      <c r="AB41" s="14">
        <v>0</v>
      </c>
      <c r="AC41" s="14">
        <v>0</v>
      </c>
      <c r="AD41" s="14">
        <v>0</v>
      </c>
      <c r="AE41" s="14">
        <v>0</v>
      </c>
      <c r="AF41" s="14">
        <v>193002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337008</v>
      </c>
      <c r="AP41" s="14">
        <v>239829</v>
      </c>
      <c r="AQ41" s="14">
        <v>1918</v>
      </c>
      <c r="AR41" s="14">
        <v>0</v>
      </c>
      <c r="AS41" s="14">
        <v>652824</v>
      </c>
      <c r="AT41" s="14">
        <v>72804</v>
      </c>
      <c r="AU41" s="14">
        <v>1860921</v>
      </c>
      <c r="AV41" s="14">
        <v>0</v>
      </c>
      <c r="AW41" s="14">
        <v>58920</v>
      </c>
      <c r="AX41" s="14">
        <v>372475</v>
      </c>
      <c r="AY41" s="14">
        <v>0</v>
      </c>
      <c r="AZ41" s="14">
        <v>670020</v>
      </c>
      <c r="BA41" s="14">
        <f t="shared" si="8"/>
        <v>7392628</v>
      </c>
      <c r="BB41" s="14">
        <v>298749</v>
      </c>
      <c r="BC41" s="14">
        <v>0</v>
      </c>
      <c r="BD41" s="14">
        <f t="shared" si="9"/>
        <v>7392628</v>
      </c>
      <c r="BE41" s="14">
        <v>4936653</v>
      </c>
      <c r="BF41" s="14">
        <v>3188486</v>
      </c>
      <c r="BG41" s="14">
        <v>1296146</v>
      </c>
      <c r="BH41" s="14">
        <v>1748167</v>
      </c>
      <c r="BI41" s="14">
        <v>1121426</v>
      </c>
      <c r="BJ41" s="14">
        <v>626741</v>
      </c>
      <c r="BK41" s="14">
        <v>992536</v>
      </c>
      <c r="BL41" s="14">
        <v>0</v>
      </c>
      <c r="BM41" s="14">
        <v>335301</v>
      </c>
      <c r="BN41" s="14">
        <v>741664</v>
      </c>
      <c r="BO41" s="14">
        <v>0</v>
      </c>
      <c r="BP41" s="14">
        <v>0</v>
      </c>
      <c r="BQ41" s="14">
        <v>14000</v>
      </c>
      <c r="BR41" s="14">
        <v>372474</v>
      </c>
      <c r="BS41" s="14">
        <v>0</v>
      </c>
      <c r="BT41" s="14">
        <v>2793040</v>
      </c>
      <c r="BU41" s="14">
        <v>3319262</v>
      </c>
      <c r="BV41" s="14">
        <v>248522</v>
      </c>
      <c r="BW41" s="14">
        <v>193901</v>
      </c>
      <c r="BX41" s="14">
        <v>98009</v>
      </c>
      <c r="BY41" s="14">
        <v>120271</v>
      </c>
      <c r="BZ41" s="14">
        <v>273523</v>
      </c>
      <c r="CA41" s="14">
        <v>77044</v>
      </c>
      <c r="CB41" s="14">
        <v>12591</v>
      </c>
      <c r="CC41" s="14">
        <v>9281</v>
      </c>
      <c r="CD41" s="14">
        <v>152223</v>
      </c>
      <c r="CE41" s="14">
        <v>70730</v>
      </c>
      <c r="CF41" s="14">
        <v>24231</v>
      </c>
      <c r="CG41" s="14">
        <v>808563</v>
      </c>
      <c r="CH41" s="14">
        <v>718345</v>
      </c>
      <c r="CI41" s="14">
        <v>696256</v>
      </c>
      <c r="CJ41" s="14">
        <v>695380</v>
      </c>
      <c r="CK41" s="14">
        <v>667806</v>
      </c>
      <c r="CL41" s="14">
        <v>642819</v>
      </c>
      <c r="CM41" s="14">
        <v>577515</v>
      </c>
      <c r="CN41" s="14">
        <v>494637</v>
      </c>
      <c r="CO41" s="14">
        <v>445563</v>
      </c>
      <c r="CP41" s="14">
        <v>411514</v>
      </c>
      <c r="CR41" s="7">
        <v>7392628</v>
      </c>
      <c r="CS41" s="7">
        <f t="shared" si="2"/>
        <v>0</v>
      </c>
      <c r="CT41" s="7">
        <v>7392628</v>
      </c>
      <c r="CU41" s="7">
        <f t="shared" si="3"/>
        <v>0</v>
      </c>
      <c r="CV41" s="7">
        <v>7392628</v>
      </c>
      <c r="CW41" s="7">
        <f t="shared" si="4"/>
        <v>7392628</v>
      </c>
      <c r="CX41" s="7">
        <f t="shared" si="5"/>
        <v>0</v>
      </c>
    </row>
    <row r="42" spans="1:102" ht="33.75" customHeight="1">
      <c r="A42" s="5" t="s">
        <v>46</v>
      </c>
      <c r="B42" s="14">
        <v>14300</v>
      </c>
      <c r="C42" s="14">
        <v>9600</v>
      </c>
      <c r="D42" s="14">
        <v>141770</v>
      </c>
      <c r="E42" s="14">
        <v>32494</v>
      </c>
      <c r="F42" s="14">
        <v>0</v>
      </c>
      <c r="G42" s="14">
        <v>32494</v>
      </c>
      <c r="H42" s="14">
        <v>447605</v>
      </c>
      <c r="I42" s="14">
        <v>447605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400397</v>
      </c>
      <c r="P42" s="14">
        <v>0</v>
      </c>
      <c r="Q42" s="14">
        <v>0</v>
      </c>
      <c r="R42" s="14">
        <v>0</v>
      </c>
      <c r="S42" s="14">
        <v>0</v>
      </c>
      <c r="T42" s="103">
        <v>0</v>
      </c>
      <c r="U42" s="103">
        <v>0</v>
      </c>
      <c r="V42" s="103">
        <v>0</v>
      </c>
      <c r="W42" s="14">
        <v>99267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12412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7589</v>
      </c>
      <c r="AP42" s="14">
        <v>0</v>
      </c>
      <c r="AQ42" s="14">
        <v>8819</v>
      </c>
      <c r="AR42" s="14">
        <v>0</v>
      </c>
      <c r="AS42" s="14">
        <v>207649</v>
      </c>
      <c r="AT42" s="14">
        <v>22320</v>
      </c>
      <c r="AU42" s="14">
        <v>1038748</v>
      </c>
      <c r="AV42" s="14">
        <v>32799</v>
      </c>
      <c r="AW42" s="14">
        <v>0</v>
      </c>
      <c r="AX42" s="14">
        <v>2318222</v>
      </c>
      <c r="AY42" s="14">
        <v>0</v>
      </c>
      <c r="AZ42" s="14">
        <v>1300661</v>
      </c>
      <c r="BA42" s="14">
        <f t="shared" si="8"/>
        <v>5985785</v>
      </c>
      <c r="BB42" s="14">
        <v>0</v>
      </c>
      <c r="BC42" s="14">
        <v>0</v>
      </c>
      <c r="BD42" s="14">
        <f t="shared" si="9"/>
        <v>5985785</v>
      </c>
      <c r="BE42" s="14">
        <v>2405016</v>
      </c>
      <c r="BF42" s="14">
        <v>1698810</v>
      </c>
      <c r="BG42" s="14">
        <v>1160730</v>
      </c>
      <c r="BH42" s="14">
        <v>706206</v>
      </c>
      <c r="BI42" s="14">
        <v>320836</v>
      </c>
      <c r="BJ42" s="14">
        <v>385370</v>
      </c>
      <c r="BK42" s="14">
        <v>855599</v>
      </c>
      <c r="BL42" s="14">
        <v>0</v>
      </c>
      <c r="BM42" s="14">
        <v>0</v>
      </c>
      <c r="BN42" s="14">
        <v>406948</v>
      </c>
      <c r="BO42" s="14">
        <v>0</v>
      </c>
      <c r="BP42" s="14">
        <v>0</v>
      </c>
      <c r="BQ42" s="14">
        <v>0</v>
      </c>
      <c r="BR42" s="14">
        <v>2318222</v>
      </c>
      <c r="BS42" s="14">
        <v>0</v>
      </c>
      <c r="BT42" s="14">
        <v>3231338</v>
      </c>
      <c r="BU42" s="14">
        <v>1088141</v>
      </c>
      <c r="BV42" s="14">
        <v>157965</v>
      </c>
      <c r="BW42" s="14">
        <v>189498</v>
      </c>
      <c r="BX42" s="14">
        <v>384162</v>
      </c>
      <c r="BY42" s="14">
        <v>282431</v>
      </c>
      <c r="BZ42" s="14">
        <v>267204</v>
      </c>
      <c r="CA42" s="14">
        <v>108572</v>
      </c>
      <c r="CB42" s="14">
        <v>45879</v>
      </c>
      <c r="CC42" s="14">
        <v>20397</v>
      </c>
      <c r="CD42" s="14">
        <v>73744</v>
      </c>
      <c r="CE42" s="14">
        <v>136454</v>
      </c>
      <c r="CF42" s="14">
        <v>0</v>
      </c>
      <c r="CG42" s="14">
        <v>395027</v>
      </c>
      <c r="CH42" s="14">
        <v>389890</v>
      </c>
      <c r="CI42" s="14">
        <v>2635429</v>
      </c>
      <c r="CJ42" s="14">
        <v>348945</v>
      </c>
      <c r="CK42" s="14">
        <v>332273</v>
      </c>
      <c r="CL42" s="14">
        <v>311324</v>
      </c>
      <c r="CM42" s="14">
        <v>302008</v>
      </c>
      <c r="CN42" s="14">
        <v>273398</v>
      </c>
      <c r="CO42" s="14">
        <v>218253</v>
      </c>
      <c r="CP42" s="14">
        <v>210391</v>
      </c>
      <c r="CR42" s="7">
        <v>5985785</v>
      </c>
      <c r="CS42" s="7">
        <f t="shared" si="2"/>
        <v>0</v>
      </c>
      <c r="CT42" s="7">
        <v>5985785</v>
      </c>
      <c r="CU42" s="7">
        <f t="shared" si="3"/>
        <v>0</v>
      </c>
      <c r="CV42" s="7">
        <v>5985785</v>
      </c>
      <c r="CW42" s="7">
        <f t="shared" si="4"/>
        <v>5985785</v>
      </c>
      <c r="CX42" s="7">
        <f t="shared" si="5"/>
        <v>0</v>
      </c>
    </row>
    <row r="43" spans="1:102" ht="33.75" customHeight="1">
      <c r="A43" s="6" t="s">
        <v>47</v>
      </c>
      <c r="B43" s="20">
        <v>938</v>
      </c>
      <c r="C43" s="20">
        <v>0</v>
      </c>
      <c r="D43" s="20">
        <v>20332</v>
      </c>
      <c r="E43" s="20">
        <v>643</v>
      </c>
      <c r="F43" s="20">
        <v>0</v>
      </c>
      <c r="G43" s="20">
        <v>643</v>
      </c>
      <c r="H43" s="20">
        <v>101333</v>
      </c>
      <c r="I43" s="20">
        <v>101333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904277</v>
      </c>
      <c r="P43" s="20">
        <v>128781</v>
      </c>
      <c r="Q43" s="20">
        <v>0</v>
      </c>
      <c r="R43" s="20">
        <v>0</v>
      </c>
      <c r="S43" s="20">
        <v>0</v>
      </c>
      <c r="T43" s="107">
        <v>0</v>
      </c>
      <c r="U43" s="107">
        <v>0</v>
      </c>
      <c r="V43" s="107">
        <v>0</v>
      </c>
      <c r="W43" s="20">
        <v>184986</v>
      </c>
      <c r="X43" s="20">
        <v>0</v>
      </c>
      <c r="Y43" s="20">
        <v>0</v>
      </c>
      <c r="Z43" s="20">
        <v>0</v>
      </c>
      <c r="AA43" s="20">
        <v>38688</v>
      </c>
      <c r="AB43" s="20">
        <v>0</v>
      </c>
      <c r="AC43" s="20">
        <v>0</v>
      </c>
      <c r="AD43" s="20">
        <v>0</v>
      </c>
      <c r="AE43" s="20">
        <v>0</v>
      </c>
      <c r="AF43" s="20">
        <v>50287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37343</v>
      </c>
      <c r="AP43" s="20">
        <v>0</v>
      </c>
      <c r="AQ43" s="20">
        <v>354</v>
      </c>
      <c r="AR43" s="20">
        <v>0</v>
      </c>
      <c r="AS43" s="20">
        <v>35203</v>
      </c>
      <c r="AT43" s="20">
        <v>18735</v>
      </c>
      <c r="AU43" s="20">
        <v>864513</v>
      </c>
      <c r="AV43" s="20">
        <v>4760</v>
      </c>
      <c r="AW43" s="20">
        <v>0</v>
      </c>
      <c r="AX43" s="20">
        <v>26528</v>
      </c>
      <c r="AY43" s="20">
        <v>0</v>
      </c>
      <c r="AZ43" s="20">
        <v>560641</v>
      </c>
      <c r="BA43" s="20">
        <f t="shared" si="8"/>
        <v>2625887</v>
      </c>
      <c r="BB43" s="20">
        <v>0</v>
      </c>
      <c r="BC43" s="20">
        <v>0</v>
      </c>
      <c r="BD43" s="20">
        <f t="shared" si="9"/>
        <v>2625887</v>
      </c>
      <c r="BE43" s="20">
        <v>1355643</v>
      </c>
      <c r="BF43" s="20">
        <v>1065144</v>
      </c>
      <c r="BG43" s="20">
        <v>382492</v>
      </c>
      <c r="BH43" s="20">
        <v>290499</v>
      </c>
      <c r="BI43" s="20">
        <v>261888</v>
      </c>
      <c r="BJ43" s="20">
        <v>28611</v>
      </c>
      <c r="BK43" s="20">
        <v>537955</v>
      </c>
      <c r="BL43" s="20">
        <v>0</v>
      </c>
      <c r="BM43" s="20">
        <v>0</v>
      </c>
      <c r="BN43" s="20">
        <v>705761</v>
      </c>
      <c r="BO43" s="20">
        <v>0</v>
      </c>
      <c r="BP43" s="20">
        <v>0</v>
      </c>
      <c r="BQ43" s="20">
        <v>0</v>
      </c>
      <c r="BR43" s="20">
        <v>26528</v>
      </c>
      <c r="BS43" s="20">
        <v>0</v>
      </c>
      <c r="BT43" s="20">
        <v>1299440</v>
      </c>
      <c r="BU43" s="20">
        <v>686216</v>
      </c>
      <c r="BV43" s="20">
        <v>166991</v>
      </c>
      <c r="BW43" s="20">
        <v>183431</v>
      </c>
      <c r="BX43" s="20">
        <v>76841</v>
      </c>
      <c r="BY43" s="20">
        <v>12989</v>
      </c>
      <c r="BZ43" s="20">
        <v>113574</v>
      </c>
      <c r="CA43" s="20">
        <v>22568</v>
      </c>
      <c r="CB43" s="20">
        <v>11175</v>
      </c>
      <c r="CC43" s="20">
        <v>9242</v>
      </c>
      <c r="CD43" s="20">
        <v>16105</v>
      </c>
      <c r="CE43" s="20">
        <v>16657</v>
      </c>
      <c r="CF43" s="20">
        <v>10658</v>
      </c>
      <c r="CG43" s="20">
        <v>258793</v>
      </c>
      <c r="CH43" s="20">
        <v>252201</v>
      </c>
      <c r="CI43" s="20">
        <v>233858</v>
      </c>
      <c r="CJ43" s="20">
        <v>248611</v>
      </c>
      <c r="CK43" s="20">
        <v>219998</v>
      </c>
      <c r="CL43" s="20">
        <v>194196</v>
      </c>
      <c r="CM43" s="20">
        <v>173338</v>
      </c>
      <c r="CN43" s="20">
        <v>162761</v>
      </c>
      <c r="CO43" s="20">
        <v>158504</v>
      </c>
      <c r="CP43" s="20">
        <v>157244</v>
      </c>
      <c r="CR43" s="7">
        <v>2625887</v>
      </c>
      <c r="CS43" s="7">
        <f t="shared" si="2"/>
        <v>0</v>
      </c>
      <c r="CT43" s="7">
        <v>2625887</v>
      </c>
      <c r="CU43" s="7">
        <f t="shared" si="3"/>
        <v>0</v>
      </c>
      <c r="CV43" s="7">
        <v>2625887</v>
      </c>
      <c r="CW43" s="7">
        <f t="shared" si="4"/>
        <v>2625887</v>
      </c>
      <c r="CX43" s="7">
        <f t="shared" si="5"/>
        <v>0</v>
      </c>
    </row>
    <row r="44" spans="1:102" ht="33.75" customHeight="1">
      <c r="A44" s="5" t="s">
        <v>48</v>
      </c>
      <c r="B44" s="14">
        <v>27211</v>
      </c>
      <c r="C44" s="14">
        <v>0</v>
      </c>
      <c r="D44" s="14">
        <v>325699</v>
      </c>
      <c r="E44" s="14">
        <v>91507</v>
      </c>
      <c r="F44" s="14">
        <v>32106</v>
      </c>
      <c r="G44" s="14">
        <v>59401</v>
      </c>
      <c r="H44" s="14">
        <v>306421</v>
      </c>
      <c r="I44" s="14">
        <v>298838</v>
      </c>
      <c r="J44" s="14">
        <v>7583</v>
      </c>
      <c r="K44" s="14">
        <v>0</v>
      </c>
      <c r="L44" s="14">
        <v>0</v>
      </c>
      <c r="M44" s="14">
        <v>0</v>
      </c>
      <c r="N44" s="14">
        <v>0</v>
      </c>
      <c r="O44" s="14">
        <v>3073796</v>
      </c>
      <c r="P44" s="14">
        <v>628155</v>
      </c>
      <c r="Q44" s="14">
        <v>21596</v>
      </c>
      <c r="R44" s="14">
        <v>34862</v>
      </c>
      <c r="S44" s="14">
        <v>3900</v>
      </c>
      <c r="T44" s="103">
        <v>0</v>
      </c>
      <c r="U44" s="103">
        <v>0</v>
      </c>
      <c r="V44" s="103">
        <v>0</v>
      </c>
      <c r="W44" s="14">
        <v>2069735</v>
      </c>
      <c r="X44" s="14">
        <v>0</v>
      </c>
      <c r="Y44" s="14">
        <v>8880</v>
      </c>
      <c r="Z44" s="14">
        <v>0</v>
      </c>
      <c r="AA44" s="14">
        <v>3999</v>
      </c>
      <c r="AB44" s="14">
        <v>0</v>
      </c>
      <c r="AC44" s="14">
        <v>0</v>
      </c>
      <c r="AD44" s="14">
        <v>0</v>
      </c>
      <c r="AE44" s="14">
        <v>0</v>
      </c>
      <c r="AF44" s="14">
        <v>32244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138959</v>
      </c>
      <c r="AP44" s="14">
        <v>0</v>
      </c>
      <c r="AQ44" s="14">
        <v>1866</v>
      </c>
      <c r="AR44" s="14">
        <v>0</v>
      </c>
      <c r="AS44" s="14">
        <v>375587</v>
      </c>
      <c r="AT44" s="14">
        <v>63069</v>
      </c>
      <c r="AU44" s="14">
        <v>1637287</v>
      </c>
      <c r="AV44" s="14">
        <v>1956</v>
      </c>
      <c r="AW44" s="14">
        <v>0</v>
      </c>
      <c r="AX44" s="14">
        <v>97465</v>
      </c>
      <c r="AY44" s="14">
        <v>0</v>
      </c>
      <c r="AZ44" s="14">
        <v>1962062</v>
      </c>
      <c r="BA44" s="13">
        <f t="shared" si="8"/>
        <v>8135129</v>
      </c>
      <c r="BB44" s="14">
        <v>0</v>
      </c>
      <c r="BC44" s="14">
        <v>0</v>
      </c>
      <c r="BD44" s="14">
        <f t="shared" si="9"/>
        <v>8135129</v>
      </c>
      <c r="BE44" s="14">
        <v>2690364</v>
      </c>
      <c r="BF44" s="14">
        <v>2093350</v>
      </c>
      <c r="BG44" s="14">
        <v>1139532</v>
      </c>
      <c r="BH44" s="14">
        <v>597014</v>
      </c>
      <c r="BI44" s="14">
        <v>167328</v>
      </c>
      <c r="BJ44" s="14">
        <v>429686</v>
      </c>
      <c r="BK44" s="14">
        <v>2826885</v>
      </c>
      <c r="BL44" s="14">
        <v>0</v>
      </c>
      <c r="BM44" s="14">
        <v>317451</v>
      </c>
      <c r="BN44" s="14">
        <v>2043505</v>
      </c>
      <c r="BO44" s="14">
        <v>0</v>
      </c>
      <c r="BP44" s="14">
        <v>0</v>
      </c>
      <c r="BQ44" s="14">
        <v>159459</v>
      </c>
      <c r="BR44" s="14">
        <v>97465</v>
      </c>
      <c r="BS44" s="14">
        <v>0</v>
      </c>
      <c r="BT44" s="14">
        <v>2978864</v>
      </c>
      <c r="BU44" s="14">
        <v>2944095</v>
      </c>
      <c r="BV44" s="14">
        <v>547198</v>
      </c>
      <c r="BW44" s="14">
        <v>308607</v>
      </c>
      <c r="BX44" s="14">
        <v>310266</v>
      </c>
      <c r="BY44" s="14">
        <v>268636</v>
      </c>
      <c r="BZ44" s="14">
        <v>488695</v>
      </c>
      <c r="CA44" s="14">
        <v>47253</v>
      </c>
      <c r="CB44" s="14">
        <v>84189</v>
      </c>
      <c r="CC44" s="14">
        <v>53112</v>
      </c>
      <c r="CD44" s="14">
        <v>23370</v>
      </c>
      <c r="CE44" s="14">
        <v>67049</v>
      </c>
      <c r="CF44" s="14">
        <v>13795</v>
      </c>
      <c r="CG44" s="14">
        <v>826247</v>
      </c>
      <c r="CH44" s="14">
        <v>847758</v>
      </c>
      <c r="CI44" s="14">
        <v>826499</v>
      </c>
      <c r="CJ44" s="14">
        <v>747889</v>
      </c>
      <c r="CK44" s="14">
        <v>702495</v>
      </c>
      <c r="CL44" s="14">
        <v>660047</v>
      </c>
      <c r="CM44" s="14">
        <v>607283</v>
      </c>
      <c r="CN44" s="14">
        <v>538435</v>
      </c>
      <c r="CO44" s="14">
        <v>466861</v>
      </c>
      <c r="CP44" s="14">
        <v>435310</v>
      </c>
      <c r="CR44" s="7">
        <v>8135129</v>
      </c>
      <c r="CS44" s="7">
        <f t="shared" si="2"/>
        <v>0</v>
      </c>
      <c r="CT44" s="7">
        <v>8135129</v>
      </c>
      <c r="CU44" s="7">
        <f t="shared" si="3"/>
        <v>0</v>
      </c>
      <c r="CV44" s="7">
        <v>8135129</v>
      </c>
      <c r="CW44" s="7">
        <f t="shared" si="4"/>
        <v>8135129</v>
      </c>
      <c r="CX44" s="7">
        <f t="shared" si="5"/>
        <v>0</v>
      </c>
    </row>
    <row r="45" spans="1:102" ht="33.75" customHeight="1">
      <c r="A45" s="5" t="s">
        <v>49</v>
      </c>
      <c r="B45" s="14">
        <v>49683</v>
      </c>
      <c r="C45" s="14">
        <v>46141</v>
      </c>
      <c r="D45" s="14">
        <v>356187</v>
      </c>
      <c r="E45" s="14">
        <v>51695</v>
      </c>
      <c r="F45" s="14">
        <v>10948</v>
      </c>
      <c r="G45" s="14">
        <v>40747</v>
      </c>
      <c r="H45" s="14">
        <v>896420</v>
      </c>
      <c r="I45" s="14">
        <v>848020</v>
      </c>
      <c r="J45" s="14">
        <v>0</v>
      </c>
      <c r="K45" s="14">
        <v>0</v>
      </c>
      <c r="L45" s="14">
        <v>48400</v>
      </c>
      <c r="M45" s="14">
        <v>0</v>
      </c>
      <c r="N45" s="14">
        <v>0</v>
      </c>
      <c r="O45" s="14">
        <v>1225361</v>
      </c>
      <c r="P45" s="14">
        <v>592965</v>
      </c>
      <c r="Q45" s="14">
        <v>302836</v>
      </c>
      <c r="R45" s="14">
        <v>0</v>
      </c>
      <c r="S45" s="14">
        <v>8952</v>
      </c>
      <c r="T45" s="103">
        <v>0</v>
      </c>
      <c r="U45" s="103">
        <v>0</v>
      </c>
      <c r="V45" s="103">
        <v>0</v>
      </c>
      <c r="W45" s="14">
        <v>151512</v>
      </c>
      <c r="X45" s="14">
        <v>27282</v>
      </c>
      <c r="Y45" s="14">
        <v>30000</v>
      </c>
      <c r="Z45" s="14">
        <v>9690</v>
      </c>
      <c r="AA45" s="14">
        <v>3844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120452</v>
      </c>
      <c r="AP45" s="14">
        <v>0</v>
      </c>
      <c r="AQ45" s="14">
        <v>0</v>
      </c>
      <c r="AR45" s="14">
        <v>0</v>
      </c>
      <c r="AS45" s="14">
        <v>354741</v>
      </c>
      <c r="AT45" s="14">
        <v>67147</v>
      </c>
      <c r="AU45" s="14">
        <v>1691779</v>
      </c>
      <c r="AV45" s="14">
        <v>503</v>
      </c>
      <c r="AW45" s="14">
        <v>0</v>
      </c>
      <c r="AX45" s="14">
        <v>0</v>
      </c>
      <c r="AY45" s="14">
        <v>0</v>
      </c>
      <c r="AZ45" s="14">
        <v>0</v>
      </c>
      <c r="BA45" s="14">
        <f t="shared" si="8"/>
        <v>4813968</v>
      </c>
      <c r="BB45" s="14">
        <v>0</v>
      </c>
      <c r="BC45" s="14">
        <v>0</v>
      </c>
      <c r="BD45" s="14">
        <f t="shared" si="9"/>
        <v>4813968</v>
      </c>
      <c r="BE45" s="14">
        <v>2962907</v>
      </c>
      <c r="BF45" s="14">
        <v>1706882</v>
      </c>
      <c r="BG45" s="14">
        <v>312522</v>
      </c>
      <c r="BH45" s="14">
        <v>1256025</v>
      </c>
      <c r="BI45" s="14">
        <v>596306</v>
      </c>
      <c r="BJ45" s="14">
        <v>659719</v>
      </c>
      <c r="BK45" s="14">
        <v>256181</v>
      </c>
      <c r="BL45" s="14">
        <v>0</v>
      </c>
      <c r="BM45" s="14">
        <v>347224</v>
      </c>
      <c r="BN45" s="14">
        <v>1044656</v>
      </c>
      <c r="BO45" s="14">
        <v>0</v>
      </c>
      <c r="BP45" s="14">
        <v>0</v>
      </c>
      <c r="BQ45" s="14">
        <v>203000</v>
      </c>
      <c r="BR45" s="14">
        <v>0</v>
      </c>
      <c r="BS45" s="14">
        <v>0</v>
      </c>
      <c r="BT45" s="14">
        <v>2469264</v>
      </c>
      <c r="BU45" s="14">
        <v>1083781</v>
      </c>
      <c r="BV45" s="14">
        <v>197887</v>
      </c>
      <c r="BW45" s="14">
        <v>227006</v>
      </c>
      <c r="BX45" s="14">
        <v>472204</v>
      </c>
      <c r="BY45" s="14">
        <v>245143</v>
      </c>
      <c r="BZ45" s="14">
        <v>25660</v>
      </c>
      <c r="CA45" s="14">
        <v>10301</v>
      </c>
      <c r="CB45" s="14">
        <v>39479</v>
      </c>
      <c r="CC45" s="14">
        <v>0</v>
      </c>
      <c r="CD45" s="14">
        <v>15107</v>
      </c>
      <c r="CE45" s="14">
        <v>28136</v>
      </c>
      <c r="CF45" s="14">
        <v>0</v>
      </c>
      <c r="CG45" s="14">
        <v>614070</v>
      </c>
      <c r="CH45" s="14">
        <v>606590</v>
      </c>
      <c r="CI45" s="14">
        <v>489060</v>
      </c>
      <c r="CJ45" s="14">
        <v>374640</v>
      </c>
      <c r="CK45" s="14">
        <v>362573</v>
      </c>
      <c r="CL45" s="14">
        <v>360959</v>
      </c>
      <c r="CM45" s="14">
        <v>338414</v>
      </c>
      <c r="CN45" s="14">
        <v>286828</v>
      </c>
      <c r="CO45" s="14">
        <v>270238</v>
      </c>
      <c r="CP45" s="14">
        <v>249986</v>
      </c>
      <c r="CR45" s="7">
        <v>4813968</v>
      </c>
      <c r="CS45" s="7">
        <f t="shared" si="2"/>
        <v>0</v>
      </c>
      <c r="CT45" s="7">
        <v>4813968</v>
      </c>
      <c r="CU45" s="7">
        <f t="shared" si="3"/>
        <v>0</v>
      </c>
      <c r="CV45" s="7">
        <v>4813968</v>
      </c>
      <c r="CW45" s="7">
        <f t="shared" si="4"/>
        <v>4813968</v>
      </c>
      <c r="CX45" s="7">
        <f t="shared" si="5"/>
        <v>0</v>
      </c>
    </row>
    <row r="46" spans="1:102" ht="33.75" customHeight="1">
      <c r="A46" s="5" t="s">
        <v>50</v>
      </c>
      <c r="B46" s="14">
        <v>222562</v>
      </c>
      <c r="C46" s="14">
        <v>164131</v>
      </c>
      <c r="D46" s="14">
        <v>0</v>
      </c>
      <c r="E46" s="14">
        <v>81796</v>
      </c>
      <c r="F46" s="14">
        <v>0</v>
      </c>
      <c r="G46" s="14">
        <v>81796</v>
      </c>
      <c r="H46" s="14">
        <v>351629</v>
      </c>
      <c r="I46" s="14">
        <v>351629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125346</v>
      </c>
      <c r="P46" s="14">
        <v>113675</v>
      </c>
      <c r="Q46" s="14">
        <v>0</v>
      </c>
      <c r="R46" s="14">
        <v>0</v>
      </c>
      <c r="S46" s="14">
        <v>0</v>
      </c>
      <c r="T46" s="103">
        <v>0</v>
      </c>
      <c r="U46" s="103">
        <v>0</v>
      </c>
      <c r="V46" s="103">
        <v>0</v>
      </c>
      <c r="W46" s="14">
        <v>11671</v>
      </c>
      <c r="X46" s="14">
        <v>0</v>
      </c>
      <c r="Y46" s="14">
        <v>0</v>
      </c>
      <c r="Z46" s="14">
        <v>0</v>
      </c>
      <c r="AA46" s="14">
        <v>0</v>
      </c>
      <c r="AB46" s="14">
        <v>215466</v>
      </c>
      <c r="AC46" s="14">
        <v>1780382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41402</v>
      </c>
      <c r="AP46" s="14">
        <v>0</v>
      </c>
      <c r="AQ46" s="14">
        <v>0</v>
      </c>
      <c r="AR46" s="14">
        <v>0</v>
      </c>
      <c r="AS46" s="14">
        <v>139806</v>
      </c>
      <c r="AT46" s="14">
        <v>0</v>
      </c>
      <c r="AU46" s="14">
        <v>1166214</v>
      </c>
      <c r="AV46" s="14">
        <v>0</v>
      </c>
      <c r="AW46" s="14">
        <v>0</v>
      </c>
      <c r="AX46" s="14">
        <v>38768</v>
      </c>
      <c r="AY46" s="14">
        <v>0</v>
      </c>
      <c r="AZ46" s="14">
        <v>29917</v>
      </c>
      <c r="BA46" s="14">
        <f t="shared" si="8"/>
        <v>4193288</v>
      </c>
      <c r="BB46" s="14">
        <v>0</v>
      </c>
      <c r="BC46" s="14">
        <v>0</v>
      </c>
      <c r="BD46" s="14">
        <f t="shared" si="9"/>
        <v>4193288</v>
      </c>
      <c r="BE46" s="14">
        <v>2964315</v>
      </c>
      <c r="BF46" s="14">
        <v>2542368</v>
      </c>
      <c r="BG46" s="14">
        <v>446933</v>
      </c>
      <c r="BH46" s="14">
        <v>421947</v>
      </c>
      <c r="BI46" s="14">
        <v>150320</v>
      </c>
      <c r="BJ46" s="14">
        <v>271627</v>
      </c>
      <c r="BK46" s="14">
        <v>0</v>
      </c>
      <c r="BL46" s="14">
        <v>0</v>
      </c>
      <c r="BM46" s="14">
        <v>0</v>
      </c>
      <c r="BN46" s="14">
        <v>1190205</v>
      </c>
      <c r="BO46" s="14">
        <v>0</v>
      </c>
      <c r="BP46" s="14">
        <v>0</v>
      </c>
      <c r="BQ46" s="14">
        <v>0</v>
      </c>
      <c r="BR46" s="14">
        <v>38768</v>
      </c>
      <c r="BS46" s="14">
        <v>0</v>
      </c>
      <c r="BT46" s="14">
        <v>2820484</v>
      </c>
      <c r="BU46" s="14">
        <v>1194515</v>
      </c>
      <c r="BV46" s="14">
        <v>34697</v>
      </c>
      <c r="BW46" s="14">
        <v>113675</v>
      </c>
      <c r="BX46" s="14">
        <v>0</v>
      </c>
      <c r="BY46" s="14">
        <v>0</v>
      </c>
      <c r="BZ46" s="14">
        <v>0</v>
      </c>
      <c r="CA46" s="14">
        <v>14787</v>
      </c>
      <c r="CB46" s="14">
        <v>0</v>
      </c>
      <c r="CC46" s="14">
        <v>0</v>
      </c>
      <c r="CD46" s="14">
        <v>15130</v>
      </c>
      <c r="CE46" s="14">
        <v>0</v>
      </c>
      <c r="CF46" s="14">
        <v>0</v>
      </c>
      <c r="CG46" s="14">
        <v>520663</v>
      </c>
      <c r="CH46" s="14">
        <v>511887</v>
      </c>
      <c r="CI46" s="14">
        <v>471255</v>
      </c>
      <c r="CJ46" s="14">
        <v>421220</v>
      </c>
      <c r="CK46" s="14">
        <v>402775</v>
      </c>
      <c r="CL46" s="14">
        <v>360075</v>
      </c>
      <c r="CM46" s="14">
        <v>309749</v>
      </c>
      <c r="CN46" s="14">
        <v>274405</v>
      </c>
      <c r="CO46" s="14">
        <v>258547</v>
      </c>
      <c r="CP46" s="14">
        <v>228058</v>
      </c>
      <c r="CR46" s="7">
        <v>4193288</v>
      </c>
      <c r="CS46" s="7">
        <f t="shared" si="2"/>
        <v>0</v>
      </c>
      <c r="CT46" s="7">
        <v>4193288</v>
      </c>
      <c r="CU46" s="7">
        <f t="shared" si="3"/>
        <v>0</v>
      </c>
      <c r="CV46" s="7">
        <v>4193288</v>
      </c>
      <c r="CW46" s="7">
        <f t="shared" si="4"/>
        <v>4193288</v>
      </c>
      <c r="CX46" s="7">
        <f t="shared" si="5"/>
        <v>0</v>
      </c>
    </row>
    <row r="47" spans="1:102" ht="33.75" customHeight="1">
      <c r="A47" s="5" t="s">
        <v>51</v>
      </c>
      <c r="B47" s="14">
        <v>16782</v>
      </c>
      <c r="C47" s="14">
        <v>0</v>
      </c>
      <c r="D47" s="14">
        <v>278557</v>
      </c>
      <c r="E47" s="14">
        <v>158203</v>
      </c>
      <c r="F47" s="14">
        <v>2637</v>
      </c>
      <c r="G47" s="14">
        <v>155566</v>
      </c>
      <c r="H47" s="14">
        <v>98206</v>
      </c>
      <c r="I47" s="14">
        <v>98206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1003124</v>
      </c>
      <c r="P47" s="14">
        <v>177938</v>
      </c>
      <c r="Q47" s="14">
        <v>0</v>
      </c>
      <c r="R47" s="14">
        <v>0</v>
      </c>
      <c r="S47" s="14">
        <v>9044</v>
      </c>
      <c r="T47" s="103">
        <v>0</v>
      </c>
      <c r="U47" s="103">
        <v>0</v>
      </c>
      <c r="V47" s="103">
        <v>0</v>
      </c>
      <c r="W47" s="14">
        <v>545448</v>
      </c>
      <c r="X47" s="14">
        <v>0</v>
      </c>
      <c r="Y47" s="14">
        <v>0</v>
      </c>
      <c r="Z47" s="14">
        <v>0</v>
      </c>
      <c r="AA47" s="14">
        <v>0</v>
      </c>
      <c r="AB47" s="14">
        <v>178926</v>
      </c>
      <c r="AC47" s="14">
        <v>1406576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4794</v>
      </c>
      <c r="AK47" s="14">
        <v>0</v>
      </c>
      <c r="AL47" s="14">
        <v>0</v>
      </c>
      <c r="AM47" s="14">
        <v>0</v>
      </c>
      <c r="AN47" s="14">
        <v>0</v>
      </c>
      <c r="AO47" s="14">
        <v>168548</v>
      </c>
      <c r="AP47" s="14">
        <v>0</v>
      </c>
      <c r="AQ47" s="14">
        <v>18324</v>
      </c>
      <c r="AR47" s="14">
        <v>0</v>
      </c>
      <c r="AS47" s="14">
        <v>185427</v>
      </c>
      <c r="AT47" s="14">
        <v>42869</v>
      </c>
      <c r="AU47" s="14">
        <v>1506767</v>
      </c>
      <c r="AV47" s="14">
        <v>9050</v>
      </c>
      <c r="AW47" s="14">
        <v>0</v>
      </c>
      <c r="AX47" s="14">
        <v>32422</v>
      </c>
      <c r="AY47" s="14">
        <v>0</v>
      </c>
      <c r="AZ47" s="14">
        <v>0</v>
      </c>
      <c r="BA47" s="14">
        <f t="shared" si="8"/>
        <v>5108575</v>
      </c>
      <c r="BB47" s="14">
        <v>0</v>
      </c>
      <c r="BC47" s="14">
        <v>0</v>
      </c>
      <c r="BD47" s="14">
        <f t="shared" si="9"/>
        <v>5108575</v>
      </c>
      <c r="BE47" s="14">
        <v>4198185</v>
      </c>
      <c r="BF47" s="14">
        <v>3563525</v>
      </c>
      <c r="BG47" s="14">
        <v>813939</v>
      </c>
      <c r="BH47" s="14">
        <v>634660</v>
      </c>
      <c r="BI47" s="14">
        <v>492424</v>
      </c>
      <c r="BJ47" s="14">
        <v>142236</v>
      </c>
      <c r="BK47" s="14">
        <v>556240</v>
      </c>
      <c r="BL47" s="14">
        <v>4794</v>
      </c>
      <c r="BM47" s="14">
        <v>191574</v>
      </c>
      <c r="BN47" s="14">
        <v>85360</v>
      </c>
      <c r="BO47" s="14">
        <v>0</v>
      </c>
      <c r="BP47" s="14">
        <v>0</v>
      </c>
      <c r="BQ47" s="14">
        <v>40000</v>
      </c>
      <c r="BR47" s="14">
        <v>32422</v>
      </c>
      <c r="BS47" s="14">
        <v>0</v>
      </c>
      <c r="BT47" s="14">
        <v>2890874</v>
      </c>
      <c r="BU47" s="14">
        <v>1383343</v>
      </c>
      <c r="BV47" s="14">
        <v>258416</v>
      </c>
      <c r="BW47" s="14">
        <v>159324</v>
      </c>
      <c r="BX47" s="14">
        <v>42537</v>
      </c>
      <c r="BY47" s="14">
        <v>23459</v>
      </c>
      <c r="BZ47" s="14">
        <v>177180</v>
      </c>
      <c r="CA47" s="14">
        <v>61340</v>
      </c>
      <c r="CB47" s="14">
        <v>33738</v>
      </c>
      <c r="CC47" s="14">
        <v>8988</v>
      </c>
      <c r="CD47" s="14">
        <v>33727</v>
      </c>
      <c r="CE47" s="14">
        <v>35649</v>
      </c>
      <c r="CF47" s="14">
        <v>0</v>
      </c>
      <c r="CG47" s="14">
        <v>765748</v>
      </c>
      <c r="CH47" s="14">
        <v>656846</v>
      </c>
      <c r="CI47" s="14">
        <v>542865</v>
      </c>
      <c r="CJ47" s="14">
        <v>530719</v>
      </c>
      <c r="CK47" s="14">
        <v>486986</v>
      </c>
      <c r="CL47" s="14">
        <v>412068</v>
      </c>
      <c r="CM47" s="14">
        <v>379012</v>
      </c>
      <c r="CN47" s="14">
        <v>355756</v>
      </c>
      <c r="CO47" s="14">
        <v>279643</v>
      </c>
      <c r="CP47" s="14">
        <v>251866</v>
      </c>
      <c r="CR47" s="7">
        <v>5108575</v>
      </c>
      <c r="CS47" s="7">
        <f t="shared" si="2"/>
        <v>0</v>
      </c>
      <c r="CT47" s="7">
        <v>5108575</v>
      </c>
      <c r="CU47" s="7">
        <f t="shared" si="3"/>
        <v>0</v>
      </c>
      <c r="CV47" s="7">
        <v>5108575</v>
      </c>
      <c r="CW47" s="7">
        <f t="shared" si="4"/>
        <v>5108575</v>
      </c>
      <c r="CX47" s="7">
        <f t="shared" si="5"/>
        <v>0</v>
      </c>
    </row>
    <row r="48" spans="1:102" ht="33.75" customHeight="1">
      <c r="A48" s="6" t="s">
        <v>52</v>
      </c>
      <c r="B48" s="20">
        <v>151659</v>
      </c>
      <c r="C48" s="20">
        <v>96067</v>
      </c>
      <c r="D48" s="20">
        <v>226870</v>
      </c>
      <c r="E48" s="20">
        <v>142126</v>
      </c>
      <c r="F48" s="20">
        <v>1091</v>
      </c>
      <c r="G48" s="20">
        <v>141035</v>
      </c>
      <c r="H48" s="20">
        <v>211021</v>
      </c>
      <c r="I48" s="20">
        <v>211021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204580</v>
      </c>
      <c r="P48" s="20">
        <v>4434</v>
      </c>
      <c r="Q48" s="20">
        <v>0</v>
      </c>
      <c r="R48" s="20">
        <v>8300</v>
      </c>
      <c r="S48" s="20">
        <v>0</v>
      </c>
      <c r="T48" s="107">
        <v>0</v>
      </c>
      <c r="U48" s="107">
        <v>0</v>
      </c>
      <c r="V48" s="107">
        <v>0</v>
      </c>
      <c r="W48" s="20">
        <v>144822</v>
      </c>
      <c r="X48" s="20">
        <v>0</v>
      </c>
      <c r="Y48" s="20">
        <v>0</v>
      </c>
      <c r="Z48" s="20">
        <v>0</v>
      </c>
      <c r="AA48" s="20">
        <v>0</v>
      </c>
      <c r="AB48" s="20">
        <v>118989</v>
      </c>
      <c r="AC48" s="20">
        <v>807755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31228</v>
      </c>
      <c r="AP48" s="20">
        <v>0</v>
      </c>
      <c r="AQ48" s="20">
        <v>19092</v>
      </c>
      <c r="AR48" s="20">
        <v>0</v>
      </c>
      <c r="AS48" s="20">
        <v>64762</v>
      </c>
      <c r="AT48" s="20">
        <v>15907</v>
      </c>
      <c r="AU48" s="20">
        <v>964610</v>
      </c>
      <c r="AV48" s="20">
        <v>0</v>
      </c>
      <c r="AW48" s="20">
        <v>0</v>
      </c>
      <c r="AX48" s="20">
        <v>71227</v>
      </c>
      <c r="AY48" s="20">
        <v>0</v>
      </c>
      <c r="AZ48" s="20">
        <v>140975</v>
      </c>
      <c r="BA48" s="20">
        <f t="shared" si="8"/>
        <v>3170801</v>
      </c>
      <c r="BB48" s="20">
        <v>0</v>
      </c>
      <c r="BC48" s="20">
        <v>0</v>
      </c>
      <c r="BD48" s="20">
        <f t="shared" si="9"/>
        <v>3170801</v>
      </c>
      <c r="BE48" s="20">
        <v>2759103</v>
      </c>
      <c r="BF48" s="20">
        <v>1842096</v>
      </c>
      <c r="BG48" s="20">
        <v>473708</v>
      </c>
      <c r="BH48" s="20">
        <v>917007</v>
      </c>
      <c r="BI48" s="20">
        <v>320927</v>
      </c>
      <c r="BJ48" s="20">
        <v>596080</v>
      </c>
      <c r="BK48" s="20">
        <v>43691</v>
      </c>
      <c r="BL48" s="20">
        <v>0</v>
      </c>
      <c r="BM48" s="20">
        <v>296780</v>
      </c>
      <c r="BN48" s="20">
        <v>0</v>
      </c>
      <c r="BO48" s="20">
        <v>0</v>
      </c>
      <c r="BP48" s="20">
        <v>0</v>
      </c>
      <c r="BQ48" s="20">
        <v>0</v>
      </c>
      <c r="BR48" s="20">
        <v>71227</v>
      </c>
      <c r="BS48" s="20">
        <v>0</v>
      </c>
      <c r="BT48" s="20">
        <v>1431216</v>
      </c>
      <c r="BU48" s="20">
        <v>1234923</v>
      </c>
      <c r="BV48" s="20">
        <v>82734</v>
      </c>
      <c r="BW48" s="20">
        <v>94698</v>
      </c>
      <c r="BX48" s="20">
        <v>42488</v>
      </c>
      <c r="BY48" s="20">
        <v>111252</v>
      </c>
      <c r="BZ48" s="20">
        <v>143200</v>
      </c>
      <c r="CA48" s="20">
        <v>7038</v>
      </c>
      <c r="CB48" s="20">
        <v>14198</v>
      </c>
      <c r="CC48" s="20">
        <v>2560</v>
      </c>
      <c r="CD48" s="20">
        <v>0</v>
      </c>
      <c r="CE48" s="20">
        <v>1796</v>
      </c>
      <c r="CF48" s="20">
        <v>4698</v>
      </c>
      <c r="CG48" s="20">
        <v>394256</v>
      </c>
      <c r="CH48" s="20">
        <v>378142</v>
      </c>
      <c r="CI48" s="20">
        <v>366195</v>
      </c>
      <c r="CJ48" s="20">
        <v>330525</v>
      </c>
      <c r="CK48" s="20">
        <v>296936</v>
      </c>
      <c r="CL48" s="20">
        <v>337809</v>
      </c>
      <c r="CM48" s="20">
        <v>280580</v>
      </c>
      <c r="CN48" s="20">
        <v>183714</v>
      </c>
      <c r="CO48" s="20">
        <v>168968</v>
      </c>
      <c r="CP48" s="20">
        <v>149167</v>
      </c>
      <c r="CR48" s="7">
        <v>3170801</v>
      </c>
      <c r="CS48" s="7">
        <f t="shared" si="2"/>
        <v>0</v>
      </c>
      <c r="CT48" s="7">
        <v>3170801</v>
      </c>
      <c r="CU48" s="7">
        <f t="shared" si="3"/>
        <v>0</v>
      </c>
      <c r="CV48" s="7">
        <v>3170801</v>
      </c>
      <c r="CW48" s="7">
        <f t="shared" si="4"/>
        <v>3170801</v>
      </c>
      <c r="CX48" s="7">
        <f t="shared" si="5"/>
        <v>0</v>
      </c>
    </row>
    <row r="49" spans="1:102" ht="33.75" customHeight="1">
      <c r="A49" s="5" t="s">
        <v>53</v>
      </c>
      <c r="B49" s="14">
        <v>322111</v>
      </c>
      <c r="C49" s="14">
        <v>220277</v>
      </c>
      <c r="D49" s="14">
        <v>192118</v>
      </c>
      <c r="E49" s="14">
        <v>132933</v>
      </c>
      <c r="F49" s="14">
        <v>0</v>
      </c>
      <c r="G49" s="14">
        <v>132933</v>
      </c>
      <c r="H49" s="14">
        <v>446366</v>
      </c>
      <c r="I49" s="14">
        <v>446366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1743560</v>
      </c>
      <c r="P49" s="14">
        <v>15068</v>
      </c>
      <c r="Q49" s="14">
        <v>108892</v>
      </c>
      <c r="R49" s="14">
        <v>0</v>
      </c>
      <c r="S49" s="14">
        <v>9670</v>
      </c>
      <c r="T49" s="103">
        <v>0</v>
      </c>
      <c r="U49" s="103">
        <v>0</v>
      </c>
      <c r="V49" s="103">
        <v>0</v>
      </c>
      <c r="W49" s="14">
        <v>1192548</v>
      </c>
      <c r="X49" s="14">
        <v>0</v>
      </c>
      <c r="Y49" s="14">
        <v>0</v>
      </c>
      <c r="Z49" s="14">
        <v>0</v>
      </c>
      <c r="AA49" s="14">
        <v>23968</v>
      </c>
      <c r="AB49" s="14">
        <v>0</v>
      </c>
      <c r="AC49" s="14">
        <v>0</v>
      </c>
      <c r="AD49" s="14">
        <v>0</v>
      </c>
      <c r="AE49" s="14">
        <v>0</v>
      </c>
      <c r="AF49" s="14">
        <v>29678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211782</v>
      </c>
      <c r="AP49" s="14">
        <v>0</v>
      </c>
      <c r="AQ49" s="14">
        <v>5430</v>
      </c>
      <c r="AR49" s="14">
        <v>0</v>
      </c>
      <c r="AS49" s="14">
        <v>375847</v>
      </c>
      <c r="AT49" s="14">
        <v>84479</v>
      </c>
      <c r="AU49" s="14">
        <v>1812165</v>
      </c>
      <c r="AV49" s="14">
        <v>24797</v>
      </c>
      <c r="AW49" s="14">
        <v>0</v>
      </c>
      <c r="AX49" s="14">
        <v>188998</v>
      </c>
      <c r="AY49" s="14">
        <v>0</v>
      </c>
      <c r="AZ49" s="14">
        <v>3767</v>
      </c>
      <c r="BA49" s="13">
        <f t="shared" si="8"/>
        <v>5574031</v>
      </c>
      <c r="BB49" s="14">
        <v>0</v>
      </c>
      <c r="BC49" s="14">
        <v>0</v>
      </c>
      <c r="BD49" s="14">
        <f t="shared" si="9"/>
        <v>5574031</v>
      </c>
      <c r="BE49" s="14">
        <v>3675736</v>
      </c>
      <c r="BF49" s="14">
        <v>2431954</v>
      </c>
      <c r="BG49" s="14">
        <v>765133</v>
      </c>
      <c r="BH49" s="14">
        <v>1243782</v>
      </c>
      <c r="BI49" s="14">
        <v>677876</v>
      </c>
      <c r="BJ49" s="14">
        <v>565906</v>
      </c>
      <c r="BK49" s="14">
        <v>1317575</v>
      </c>
      <c r="BL49" s="14">
        <v>0</v>
      </c>
      <c r="BM49" s="14">
        <v>27446</v>
      </c>
      <c r="BN49" s="14">
        <v>244335</v>
      </c>
      <c r="BO49" s="14">
        <v>0</v>
      </c>
      <c r="BP49" s="14">
        <v>0</v>
      </c>
      <c r="BQ49" s="14">
        <v>119942</v>
      </c>
      <c r="BR49" s="14">
        <v>188997</v>
      </c>
      <c r="BS49" s="14">
        <v>0</v>
      </c>
      <c r="BT49" s="14">
        <v>2624310</v>
      </c>
      <c r="BU49" s="14">
        <v>1575109</v>
      </c>
      <c r="BV49" s="14">
        <v>197208</v>
      </c>
      <c r="BW49" s="14">
        <v>350607</v>
      </c>
      <c r="BX49" s="14">
        <v>252255</v>
      </c>
      <c r="BY49" s="14">
        <v>88447</v>
      </c>
      <c r="BZ49" s="14">
        <v>125912</v>
      </c>
      <c r="CA49" s="14">
        <v>197380</v>
      </c>
      <c r="CB49" s="14">
        <v>48617</v>
      </c>
      <c r="CC49" s="14">
        <v>0</v>
      </c>
      <c r="CD49" s="14">
        <v>84128</v>
      </c>
      <c r="CE49" s="14">
        <v>27275</v>
      </c>
      <c r="CF49" s="14">
        <v>2783</v>
      </c>
      <c r="CG49" s="14">
        <v>729363</v>
      </c>
      <c r="CH49" s="14">
        <v>724184</v>
      </c>
      <c r="CI49" s="14">
        <v>645024</v>
      </c>
      <c r="CJ49" s="14">
        <v>594208</v>
      </c>
      <c r="CK49" s="14">
        <v>526955</v>
      </c>
      <c r="CL49" s="14">
        <v>465252</v>
      </c>
      <c r="CM49" s="14">
        <v>413315</v>
      </c>
      <c r="CN49" s="14">
        <v>344968</v>
      </c>
      <c r="CO49" s="14">
        <v>306788</v>
      </c>
      <c r="CP49" s="14">
        <v>266108</v>
      </c>
      <c r="CR49" s="7">
        <v>5574031</v>
      </c>
      <c r="CS49" s="7">
        <f t="shared" si="2"/>
        <v>0</v>
      </c>
      <c r="CT49" s="7">
        <v>5574031</v>
      </c>
      <c r="CU49" s="7">
        <f t="shared" si="3"/>
        <v>0</v>
      </c>
      <c r="CV49" s="7">
        <v>5574031</v>
      </c>
      <c r="CW49" s="7">
        <f t="shared" si="4"/>
        <v>5574031</v>
      </c>
      <c r="CX49" s="7">
        <f t="shared" si="5"/>
        <v>0</v>
      </c>
    </row>
    <row r="50" spans="1:102" ht="33.75" customHeight="1">
      <c r="A50" s="5" t="s">
        <v>54</v>
      </c>
      <c r="B50" s="14">
        <v>37808</v>
      </c>
      <c r="C50" s="14">
        <v>19774</v>
      </c>
      <c r="D50" s="14">
        <v>443688</v>
      </c>
      <c r="E50" s="14">
        <v>81304</v>
      </c>
      <c r="F50" s="14">
        <v>10228</v>
      </c>
      <c r="G50" s="14">
        <v>71076</v>
      </c>
      <c r="H50" s="14">
        <v>577141</v>
      </c>
      <c r="I50" s="14">
        <v>577141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2184287</v>
      </c>
      <c r="P50" s="14">
        <v>392561</v>
      </c>
      <c r="Q50" s="14">
        <v>838278</v>
      </c>
      <c r="R50" s="14">
        <v>0</v>
      </c>
      <c r="S50" s="14">
        <v>40575</v>
      </c>
      <c r="T50" s="103">
        <v>0</v>
      </c>
      <c r="U50" s="103">
        <v>0</v>
      </c>
      <c r="V50" s="103">
        <v>0</v>
      </c>
      <c r="W50" s="14">
        <v>785900</v>
      </c>
      <c r="X50" s="14">
        <v>0</v>
      </c>
      <c r="Y50" s="14">
        <v>0</v>
      </c>
      <c r="Z50" s="14">
        <v>0</v>
      </c>
      <c r="AA50" s="14">
        <v>0</v>
      </c>
      <c r="AB50" s="14">
        <v>30000</v>
      </c>
      <c r="AC50" s="14">
        <v>0</v>
      </c>
      <c r="AD50" s="14">
        <v>0</v>
      </c>
      <c r="AE50" s="14">
        <v>0</v>
      </c>
      <c r="AF50" s="14">
        <v>63057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228140</v>
      </c>
      <c r="AP50" s="14">
        <v>2059</v>
      </c>
      <c r="AQ50" s="14">
        <v>0</v>
      </c>
      <c r="AR50" s="14">
        <v>0</v>
      </c>
      <c r="AS50" s="14">
        <v>126006</v>
      </c>
      <c r="AT50" s="14">
        <v>25774</v>
      </c>
      <c r="AU50" s="14">
        <v>1128866</v>
      </c>
      <c r="AV50" s="14">
        <v>2992</v>
      </c>
      <c r="AW50" s="14">
        <v>0</v>
      </c>
      <c r="AX50" s="14">
        <v>138387</v>
      </c>
      <c r="AY50" s="14">
        <v>0</v>
      </c>
      <c r="AZ50" s="14">
        <v>4089</v>
      </c>
      <c r="BA50" s="14">
        <f t="shared" si="8"/>
        <v>5073598</v>
      </c>
      <c r="BB50" s="14">
        <v>2059</v>
      </c>
      <c r="BC50" s="14">
        <v>0</v>
      </c>
      <c r="BD50" s="14">
        <f t="shared" si="9"/>
        <v>5073598</v>
      </c>
      <c r="BE50" s="14">
        <v>2040691</v>
      </c>
      <c r="BF50" s="14">
        <v>1105153</v>
      </c>
      <c r="BG50" s="14">
        <v>353767</v>
      </c>
      <c r="BH50" s="14">
        <v>935538</v>
      </c>
      <c r="BI50" s="14">
        <v>357290</v>
      </c>
      <c r="BJ50" s="14">
        <v>578248</v>
      </c>
      <c r="BK50" s="14">
        <v>768944</v>
      </c>
      <c r="BL50" s="14">
        <v>0</v>
      </c>
      <c r="BM50" s="14">
        <v>0</v>
      </c>
      <c r="BN50" s="14">
        <v>1718531</v>
      </c>
      <c r="BO50" s="14">
        <v>0</v>
      </c>
      <c r="BP50" s="14">
        <v>0</v>
      </c>
      <c r="BQ50" s="14">
        <v>407044</v>
      </c>
      <c r="BR50" s="14">
        <v>138388</v>
      </c>
      <c r="BS50" s="14">
        <v>0</v>
      </c>
      <c r="BT50" s="14">
        <v>2532527</v>
      </c>
      <c r="BU50" s="14">
        <v>1083246</v>
      </c>
      <c r="BV50" s="14">
        <v>477732</v>
      </c>
      <c r="BW50" s="14">
        <v>171769</v>
      </c>
      <c r="BX50" s="14">
        <v>90251</v>
      </c>
      <c r="BY50" s="14">
        <v>140788</v>
      </c>
      <c r="BZ50" s="14">
        <v>166537</v>
      </c>
      <c r="CA50" s="14">
        <v>35638</v>
      </c>
      <c r="CB50" s="14">
        <v>189360</v>
      </c>
      <c r="CC50" s="14">
        <v>0</v>
      </c>
      <c r="CD50" s="14">
        <v>45698</v>
      </c>
      <c r="CE50" s="14">
        <v>140052</v>
      </c>
      <c r="CF50" s="14">
        <v>0</v>
      </c>
      <c r="CG50" s="14">
        <v>554813</v>
      </c>
      <c r="CH50" s="14">
        <v>546246</v>
      </c>
      <c r="CI50" s="14">
        <v>525055</v>
      </c>
      <c r="CJ50" s="14">
        <v>514456</v>
      </c>
      <c r="CK50" s="14">
        <v>470777</v>
      </c>
      <c r="CL50" s="14">
        <v>445495</v>
      </c>
      <c r="CM50" s="14">
        <v>388753</v>
      </c>
      <c r="CN50" s="14">
        <v>346748</v>
      </c>
      <c r="CO50" s="14">
        <v>312176</v>
      </c>
      <c r="CP50" s="14">
        <v>261487</v>
      </c>
      <c r="CR50" s="7">
        <v>5073598</v>
      </c>
      <c r="CS50" s="7">
        <f t="shared" si="2"/>
        <v>0</v>
      </c>
      <c r="CT50" s="7">
        <v>5073598</v>
      </c>
      <c r="CU50" s="7">
        <f t="shared" si="3"/>
        <v>0</v>
      </c>
      <c r="CV50" s="7">
        <v>5073598</v>
      </c>
      <c r="CW50" s="7">
        <f t="shared" si="4"/>
        <v>5073598</v>
      </c>
      <c r="CX50" s="7">
        <f t="shared" si="5"/>
        <v>0</v>
      </c>
    </row>
    <row r="51" spans="1:102" ht="33.75" customHeight="1">
      <c r="A51" s="5" t="s">
        <v>55</v>
      </c>
      <c r="B51" s="14">
        <v>55436</v>
      </c>
      <c r="C51" s="14">
        <v>41795</v>
      </c>
      <c r="D51" s="14">
        <v>313460</v>
      </c>
      <c r="E51" s="14">
        <v>170578</v>
      </c>
      <c r="F51" s="14">
        <v>10529</v>
      </c>
      <c r="G51" s="14">
        <v>160049</v>
      </c>
      <c r="H51" s="14">
        <v>715616</v>
      </c>
      <c r="I51" s="14">
        <v>700216</v>
      </c>
      <c r="J51" s="14">
        <v>0</v>
      </c>
      <c r="K51" s="14">
        <v>0</v>
      </c>
      <c r="L51" s="14">
        <v>15400</v>
      </c>
      <c r="M51" s="14">
        <v>0</v>
      </c>
      <c r="N51" s="14">
        <v>0</v>
      </c>
      <c r="O51" s="14">
        <v>1789777</v>
      </c>
      <c r="P51" s="14">
        <v>370288</v>
      </c>
      <c r="Q51" s="14">
        <v>0</v>
      </c>
      <c r="R51" s="14">
        <v>3770</v>
      </c>
      <c r="S51" s="14">
        <v>0</v>
      </c>
      <c r="T51" s="103">
        <v>0</v>
      </c>
      <c r="U51" s="103">
        <v>0</v>
      </c>
      <c r="V51" s="103">
        <v>0</v>
      </c>
      <c r="W51" s="14">
        <v>1252407</v>
      </c>
      <c r="X51" s="14">
        <v>0</v>
      </c>
      <c r="Y51" s="14">
        <v>0</v>
      </c>
      <c r="Z51" s="14">
        <v>0</v>
      </c>
      <c r="AA51" s="14">
        <v>0</v>
      </c>
      <c r="AB51" s="14">
        <v>195401</v>
      </c>
      <c r="AC51" s="14">
        <v>0</v>
      </c>
      <c r="AD51" s="14">
        <v>0</v>
      </c>
      <c r="AE51" s="14">
        <v>0</v>
      </c>
      <c r="AF51" s="14">
        <v>38305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336984</v>
      </c>
      <c r="AP51" s="14">
        <v>0</v>
      </c>
      <c r="AQ51" s="14">
        <v>4128</v>
      </c>
      <c r="AR51" s="14">
        <v>0</v>
      </c>
      <c r="AS51" s="14">
        <v>110622</v>
      </c>
      <c r="AT51" s="14">
        <v>23262</v>
      </c>
      <c r="AU51" s="14">
        <v>1226762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f t="shared" si="8"/>
        <v>4980331</v>
      </c>
      <c r="BB51" s="14">
        <v>0</v>
      </c>
      <c r="BC51" s="14">
        <v>0</v>
      </c>
      <c r="BD51" s="14">
        <f t="shared" si="9"/>
        <v>4980331</v>
      </c>
      <c r="BE51" s="14">
        <v>3355845</v>
      </c>
      <c r="BF51" s="14">
        <v>2604786</v>
      </c>
      <c r="BG51" s="14">
        <v>906740</v>
      </c>
      <c r="BH51" s="14">
        <v>751059</v>
      </c>
      <c r="BI51" s="14">
        <v>604555</v>
      </c>
      <c r="BJ51" s="14">
        <v>146504</v>
      </c>
      <c r="BK51" s="14">
        <v>1109164</v>
      </c>
      <c r="BL51" s="14">
        <v>0</v>
      </c>
      <c r="BM51" s="14">
        <v>0</v>
      </c>
      <c r="BN51" s="14">
        <v>514776</v>
      </c>
      <c r="BO51" s="14">
        <v>0</v>
      </c>
      <c r="BP51" s="14">
        <v>0</v>
      </c>
      <c r="BQ51" s="14">
        <v>546</v>
      </c>
      <c r="BR51" s="14">
        <v>0</v>
      </c>
      <c r="BS51" s="14">
        <v>0</v>
      </c>
      <c r="BT51" s="14">
        <v>1633980</v>
      </c>
      <c r="BU51" s="14">
        <v>2147601</v>
      </c>
      <c r="BV51" s="14">
        <v>78020</v>
      </c>
      <c r="BW51" s="14">
        <v>273062</v>
      </c>
      <c r="BX51" s="14">
        <v>472890</v>
      </c>
      <c r="BY51" s="14">
        <v>52924</v>
      </c>
      <c r="BZ51" s="14">
        <v>175878</v>
      </c>
      <c r="CA51" s="14">
        <v>11857</v>
      </c>
      <c r="CB51" s="14">
        <v>55228</v>
      </c>
      <c r="CC51" s="14">
        <v>13333</v>
      </c>
      <c r="CD51" s="14">
        <v>38807</v>
      </c>
      <c r="CE51" s="14">
        <v>26751</v>
      </c>
      <c r="CF51" s="14">
        <v>0</v>
      </c>
      <c r="CG51" s="14">
        <v>603157</v>
      </c>
      <c r="CH51" s="14">
        <v>570285</v>
      </c>
      <c r="CI51" s="14">
        <v>510672</v>
      </c>
      <c r="CJ51" s="14">
        <v>467481</v>
      </c>
      <c r="CK51" s="14">
        <v>441778</v>
      </c>
      <c r="CL51" s="14">
        <v>428242</v>
      </c>
      <c r="CM51" s="14">
        <v>383426</v>
      </c>
      <c r="CN51" s="14">
        <v>348733</v>
      </c>
      <c r="CO51" s="14">
        <v>303972</v>
      </c>
      <c r="CP51" s="14">
        <v>0</v>
      </c>
      <c r="CR51" s="7">
        <v>4980331</v>
      </c>
      <c r="CS51" s="7">
        <f t="shared" si="2"/>
        <v>0</v>
      </c>
      <c r="CT51" s="7">
        <v>4980331</v>
      </c>
      <c r="CU51" s="7">
        <f t="shared" si="3"/>
        <v>0</v>
      </c>
      <c r="CV51" s="7">
        <v>4980331</v>
      </c>
      <c r="CW51" s="7">
        <f t="shared" si="4"/>
        <v>4980331</v>
      </c>
      <c r="CX51" s="7">
        <f t="shared" si="5"/>
        <v>0</v>
      </c>
    </row>
    <row r="52" spans="1:102" ht="33.75" customHeight="1">
      <c r="A52" s="5" t="s">
        <v>56</v>
      </c>
      <c r="B52" s="14">
        <v>119352</v>
      </c>
      <c r="C52" s="14">
        <v>78931</v>
      </c>
      <c r="D52" s="14">
        <v>21191</v>
      </c>
      <c r="E52" s="14">
        <v>44986</v>
      </c>
      <c r="F52" s="14">
        <v>0</v>
      </c>
      <c r="G52" s="14">
        <v>44986</v>
      </c>
      <c r="H52" s="14">
        <v>148845</v>
      </c>
      <c r="I52" s="14">
        <v>148845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1829095</v>
      </c>
      <c r="P52" s="14">
        <v>208604</v>
      </c>
      <c r="Q52" s="14">
        <v>154964</v>
      </c>
      <c r="R52" s="14">
        <v>0</v>
      </c>
      <c r="S52" s="14">
        <v>6380</v>
      </c>
      <c r="T52" s="103">
        <v>0</v>
      </c>
      <c r="U52" s="103">
        <v>0</v>
      </c>
      <c r="V52" s="103">
        <v>0</v>
      </c>
      <c r="W52" s="14">
        <v>1353171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204301</v>
      </c>
      <c r="AP52" s="14">
        <v>0</v>
      </c>
      <c r="AQ52" s="14">
        <v>224</v>
      </c>
      <c r="AR52" s="14">
        <v>0</v>
      </c>
      <c r="AS52" s="14">
        <v>127784</v>
      </c>
      <c r="AT52" s="14">
        <v>23886</v>
      </c>
      <c r="AU52" s="14">
        <v>1094225</v>
      </c>
      <c r="AV52" s="14">
        <v>0</v>
      </c>
      <c r="AW52" s="14">
        <v>0</v>
      </c>
      <c r="AX52" s="14">
        <v>0</v>
      </c>
      <c r="AY52" s="14">
        <v>0</v>
      </c>
      <c r="AZ52" s="14">
        <v>1414</v>
      </c>
      <c r="BA52" s="14">
        <f t="shared" si="8"/>
        <v>3615303</v>
      </c>
      <c r="BB52" s="14">
        <v>0</v>
      </c>
      <c r="BC52" s="14">
        <v>0</v>
      </c>
      <c r="BD52" s="14">
        <f t="shared" si="9"/>
        <v>3615303</v>
      </c>
      <c r="BE52" s="14">
        <v>1573415</v>
      </c>
      <c r="BF52" s="14">
        <v>1054015</v>
      </c>
      <c r="BG52" s="14">
        <v>171522</v>
      </c>
      <c r="BH52" s="14">
        <v>519400</v>
      </c>
      <c r="BI52" s="14">
        <v>426581</v>
      </c>
      <c r="BJ52" s="14">
        <v>92819</v>
      </c>
      <c r="BK52" s="14">
        <v>1286275</v>
      </c>
      <c r="BL52" s="14">
        <v>0</v>
      </c>
      <c r="BM52" s="14">
        <v>19873</v>
      </c>
      <c r="BN52" s="14">
        <v>682076</v>
      </c>
      <c r="BO52" s="14">
        <v>0</v>
      </c>
      <c r="BP52" s="14">
        <v>0</v>
      </c>
      <c r="BQ52" s="14">
        <v>53664</v>
      </c>
      <c r="BR52" s="14">
        <v>0</v>
      </c>
      <c r="BS52" s="14">
        <v>0</v>
      </c>
      <c r="BT52" s="14">
        <v>1289358</v>
      </c>
      <c r="BU52" s="14">
        <v>1154367</v>
      </c>
      <c r="BV52" s="14">
        <v>562116</v>
      </c>
      <c r="BW52" s="14">
        <v>166298</v>
      </c>
      <c r="BX52" s="14">
        <v>144758</v>
      </c>
      <c r="BY52" s="14">
        <v>112409</v>
      </c>
      <c r="BZ52" s="14">
        <v>137743</v>
      </c>
      <c r="CA52" s="14">
        <v>3133</v>
      </c>
      <c r="CB52" s="14">
        <v>2882</v>
      </c>
      <c r="CC52" s="14">
        <v>9333</v>
      </c>
      <c r="CD52" s="14">
        <v>25679</v>
      </c>
      <c r="CE52" s="14">
        <v>7227</v>
      </c>
      <c r="CF52" s="14">
        <v>0</v>
      </c>
      <c r="CG52" s="14">
        <v>446285</v>
      </c>
      <c r="CH52" s="14">
        <v>423033</v>
      </c>
      <c r="CI52" s="14">
        <v>398315</v>
      </c>
      <c r="CJ52" s="14">
        <v>366855</v>
      </c>
      <c r="CK52" s="14">
        <v>341260</v>
      </c>
      <c r="CL52" s="14">
        <v>319498</v>
      </c>
      <c r="CM52" s="14">
        <v>273865</v>
      </c>
      <c r="CN52" s="14">
        <v>239646</v>
      </c>
      <c r="CO52" s="14">
        <v>227405</v>
      </c>
      <c r="CP52" s="14">
        <v>200321</v>
      </c>
      <c r="CR52" s="7">
        <v>3615303</v>
      </c>
      <c r="CS52" s="7">
        <f t="shared" si="2"/>
        <v>0</v>
      </c>
      <c r="CT52" s="7">
        <v>3615303</v>
      </c>
      <c r="CU52" s="7">
        <f t="shared" si="3"/>
        <v>0</v>
      </c>
      <c r="CV52" s="7">
        <v>3615303</v>
      </c>
      <c r="CW52" s="7">
        <f t="shared" si="4"/>
        <v>3615303</v>
      </c>
      <c r="CX52" s="7">
        <f t="shared" si="5"/>
        <v>0</v>
      </c>
    </row>
    <row r="53" spans="1:102" ht="33.75" customHeight="1">
      <c r="A53" s="6" t="s">
        <v>57</v>
      </c>
      <c r="B53" s="20">
        <v>12451</v>
      </c>
      <c r="C53" s="20">
        <v>0</v>
      </c>
      <c r="D53" s="20">
        <v>145601</v>
      </c>
      <c r="E53" s="20">
        <v>116424</v>
      </c>
      <c r="F53" s="20">
        <v>1000</v>
      </c>
      <c r="G53" s="20">
        <v>115424</v>
      </c>
      <c r="H53" s="20">
        <v>103382</v>
      </c>
      <c r="I53" s="20">
        <v>67882</v>
      </c>
      <c r="J53" s="20">
        <v>0</v>
      </c>
      <c r="K53" s="20">
        <v>0</v>
      </c>
      <c r="L53" s="20">
        <v>35500</v>
      </c>
      <c r="M53" s="20">
        <v>0</v>
      </c>
      <c r="N53" s="20">
        <v>0</v>
      </c>
      <c r="O53" s="20">
        <v>457242</v>
      </c>
      <c r="P53" s="20">
        <v>9451</v>
      </c>
      <c r="Q53" s="20">
        <v>0</v>
      </c>
      <c r="R53" s="20">
        <v>0</v>
      </c>
      <c r="S53" s="20">
        <v>0</v>
      </c>
      <c r="T53" s="107">
        <v>0</v>
      </c>
      <c r="U53" s="107">
        <v>0</v>
      </c>
      <c r="V53" s="107">
        <v>0</v>
      </c>
      <c r="W53" s="20">
        <v>305291</v>
      </c>
      <c r="X53" s="20">
        <v>4095</v>
      </c>
      <c r="Y53" s="20">
        <v>0</v>
      </c>
      <c r="Z53" s="20">
        <v>4347</v>
      </c>
      <c r="AA53" s="20">
        <v>0</v>
      </c>
      <c r="AB53" s="20">
        <v>697804</v>
      </c>
      <c r="AC53" s="20">
        <v>1373846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674</v>
      </c>
      <c r="AK53" s="20">
        <v>0</v>
      </c>
      <c r="AL53" s="20">
        <v>0</v>
      </c>
      <c r="AM53" s="20">
        <v>0</v>
      </c>
      <c r="AN53" s="20">
        <v>0</v>
      </c>
      <c r="AO53" s="20">
        <v>38734</v>
      </c>
      <c r="AP53" s="20">
        <v>0</v>
      </c>
      <c r="AQ53" s="20">
        <v>42974</v>
      </c>
      <c r="AR53" s="20">
        <v>0</v>
      </c>
      <c r="AS53" s="20">
        <v>100816</v>
      </c>
      <c r="AT53" s="20">
        <v>22916</v>
      </c>
      <c r="AU53" s="20">
        <v>1125281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f t="shared" si="8"/>
        <v>4238145</v>
      </c>
      <c r="BB53" s="20">
        <v>0</v>
      </c>
      <c r="BC53" s="20">
        <v>0</v>
      </c>
      <c r="BD53" s="20">
        <f t="shared" si="9"/>
        <v>4238145</v>
      </c>
      <c r="BE53" s="20">
        <v>3488300</v>
      </c>
      <c r="BF53" s="20">
        <v>1700700</v>
      </c>
      <c r="BG53" s="20">
        <v>315559</v>
      </c>
      <c r="BH53" s="20">
        <v>1787600</v>
      </c>
      <c r="BI53" s="20">
        <v>414512</v>
      </c>
      <c r="BJ53" s="20">
        <v>1373088</v>
      </c>
      <c r="BK53" s="20">
        <v>315779</v>
      </c>
      <c r="BL53" s="20">
        <v>674</v>
      </c>
      <c r="BM53" s="20">
        <v>433392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2525752</v>
      </c>
      <c r="BU53" s="20">
        <v>1151166</v>
      </c>
      <c r="BV53" s="20">
        <v>85342</v>
      </c>
      <c r="BW53" s="20">
        <v>85097</v>
      </c>
      <c r="BX53" s="20">
        <v>37548</v>
      </c>
      <c r="BY53" s="20">
        <v>0</v>
      </c>
      <c r="BZ53" s="20">
        <v>164801</v>
      </c>
      <c r="CA53" s="20">
        <v>10854</v>
      </c>
      <c r="CB53" s="20">
        <v>46350</v>
      </c>
      <c r="CC53" s="20">
        <v>0</v>
      </c>
      <c r="CD53" s="20">
        <v>18155</v>
      </c>
      <c r="CE53" s="20">
        <v>102082</v>
      </c>
      <c r="CF53" s="20">
        <v>10998</v>
      </c>
      <c r="CG53" s="20">
        <v>540744</v>
      </c>
      <c r="CH53" s="20">
        <v>551031</v>
      </c>
      <c r="CI53" s="20">
        <v>529339</v>
      </c>
      <c r="CJ53" s="20">
        <v>483968</v>
      </c>
      <c r="CK53" s="20">
        <v>452861</v>
      </c>
      <c r="CL53" s="20">
        <v>414490</v>
      </c>
      <c r="CM53" s="20">
        <v>362792</v>
      </c>
      <c r="CN53" s="20">
        <v>308897</v>
      </c>
      <c r="CO53" s="20">
        <v>243615</v>
      </c>
      <c r="CP53" s="20">
        <v>181328</v>
      </c>
      <c r="CR53" s="7">
        <v>4238145</v>
      </c>
      <c r="CS53" s="7">
        <f t="shared" si="2"/>
        <v>0</v>
      </c>
      <c r="CT53" s="7">
        <v>4238145</v>
      </c>
      <c r="CU53" s="7">
        <f t="shared" si="3"/>
        <v>0</v>
      </c>
      <c r="CV53" s="7">
        <v>4238145</v>
      </c>
      <c r="CW53" s="7">
        <f t="shared" si="4"/>
        <v>4238145</v>
      </c>
      <c r="CX53" s="7">
        <f t="shared" si="5"/>
        <v>0</v>
      </c>
    </row>
    <row r="54" spans="1:102" ht="33.75" customHeight="1">
      <c r="A54" s="5" t="s">
        <v>58</v>
      </c>
      <c r="B54" s="14">
        <v>40073</v>
      </c>
      <c r="C54" s="14">
        <v>18833</v>
      </c>
      <c r="D54" s="14">
        <v>453159</v>
      </c>
      <c r="E54" s="14">
        <v>64630</v>
      </c>
      <c r="F54" s="14">
        <v>15413</v>
      </c>
      <c r="G54" s="14">
        <v>49217</v>
      </c>
      <c r="H54" s="14">
        <v>1301629</v>
      </c>
      <c r="I54" s="14">
        <v>935036</v>
      </c>
      <c r="J54" s="14">
        <v>0</v>
      </c>
      <c r="K54" s="14">
        <v>364793</v>
      </c>
      <c r="L54" s="14">
        <v>1800</v>
      </c>
      <c r="M54" s="14">
        <v>0</v>
      </c>
      <c r="N54" s="14">
        <v>0</v>
      </c>
      <c r="O54" s="14">
        <v>5614959</v>
      </c>
      <c r="P54" s="14">
        <v>1705135</v>
      </c>
      <c r="Q54" s="14">
        <v>1000181</v>
      </c>
      <c r="R54" s="14">
        <v>0</v>
      </c>
      <c r="S54" s="14">
        <v>38201</v>
      </c>
      <c r="T54" s="103">
        <v>0</v>
      </c>
      <c r="U54" s="103">
        <v>0</v>
      </c>
      <c r="V54" s="103">
        <v>0</v>
      </c>
      <c r="W54" s="14">
        <v>1906019</v>
      </c>
      <c r="X54" s="14">
        <v>166413</v>
      </c>
      <c r="Y54" s="14">
        <v>0</v>
      </c>
      <c r="Z54" s="14">
        <v>0</v>
      </c>
      <c r="AA54" s="14">
        <v>230195</v>
      </c>
      <c r="AB54" s="14">
        <v>0</v>
      </c>
      <c r="AC54" s="14">
        <v>0</v>
      </c>
      <c r="AD54" s="14">
        <v>0</v>
      </c>
      <c r="AE54" s="14">
        <v>0</v>
      </c>
      <c r="AF54" s="14">
        <v>131131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348507</v>
      </c>
      <c r="AP54" s="14">
        <v>18501</v>
      </c>
      <c r="AQ54" s="14">
        <v>15006</v>
      </c>
      <c r="AR54" s="14">
        <v>0</v>
      </c>
      <c r="AS54" s="14">
        <v>400721</v>
      </c>
      <c r="AT54" s="14">
        <v>69220</v>
      </c>
      <c r="AU54" s="14">
        <v>1809799</v>
      </c>
      <c r="AV54" s="14">
        <v>2301</v>
      </c>
      <c r="AW54" s="14">
        <v>0</v>
      </c>
      <c r="AX54" s="14">
        <v>187928</v>
      </c>
      <c r="AY54" s="14">
        <v>0</v>
      </c>
      <c r="AZ54" s="14">
        <v>378205</v>
      </c>
      <c r="BA54" s="13">
        <f t="shared" si="8"/>
        <v>10835769</v>
      </c>
      <c r="BB54" s="14">
        <v>18501</v>
      </c>
      <c r="BC54" s="14">
        <v>0</v>
      </c>
      <c r="BD54" s="14">
        <f t="shared" si="9"/>
        <v>10835769</v>
      </c>
      <c r="BE54" s="14">
        <v>3954541</v>
      </c>
      <c r="BF54" s="14">
        <v>2932771</v>
      </c>
      <c r="BG54" s="14">
        <v>1856473</v>
      </c>
      <c r="BH54" s="14">
        <v>1021770</v>
      </c>
      <c r="BI54" s="14">
        <v>269108</v>
      </c>
      <c r="BJ54" s="14">
        <v>752662</v>
      </c>
      <c r="BK54" s="14">
        <v>2330589</v>
      </c>
      <c r="BL54" s="14">
        <v>0</v>
      </c>
      <c r="BM54" s="14">
        <v>443643</v>
      </c>
      <c r="BN54" s="14">
        <v>3799718</v>
      </c>
      <c r="BO54" s="14">
        <v>0</v>
      </c>
      <c r="BP54" s="14">
        <v>0</v>
      </c>
      <c r="BQ54" s="14">
        <v>119350</v>
      </c>
      <c r="BR54" s="14">
        <v>187928</v>
      </c>
      <c r="BS54" s="14">
        <v>0</v>
      </c>
      <c r="BT54" s="14">
        <v>5037009</v>
      </c>
      <c r="BU54" s="14">
        <v>2542464</v>
      </c>
      <c r="BV54" s="14">
        <v>572831</v>
      </c>
      <c r="BW54" s="14">
        <v>693409</v>
      </c>
      <c r="BX54" s="14">
        <v>340675</v>
      </c>
      <c r="BY54" s="14">
        <v>398539</v>
      </c>
      <c r="BZ54" s="14">
        <v>643654</v>
      </c>
      <c r="CA54" s="14">
        <v>62360</v>
      </c>
      <c r="CB54" s="14">
        <v>182690</v>
      </c>
      <c r="CC54" s="14">
        <v>36477</v>
      </c>
      <c r="CD54" s="14">
        <v>87918</v>
      </c>
      <c r="CE54" s="14">
        <v>231215</v>
      </c>
      <c r="CF54" s="14">
        <v>6528</v>
      </c>
      <c r="CG54" s="14">
        <v>1152696</v>
      </c>
      <c r="CH54" s="14">
        <v>1124143</v>
      </c>
      <c r="CI54" s="14">
        <v>1090166</v>
      </c>
      <c r="CJ54" s="14">
        <v>1022167</v>
      </c>
      <c r="CK54" s="14">
        <v>911953</v>
      </c>
      <c r="CL54" s="14">
        <v>813671</v>
      </c>
      <c r="CM54" s="14">
        <v>751822</v>
      </c>
      <c r="CN54" s="14">
        <v>664006</v>
      </c>
      <c r="CO54" s="14">
        <v>597446</v>
      </c>
      <c r="CP54" s="14">
        <v>534220</v>
      </c>
      <c r="CR54" s="7">
        <v>10835769</v>
      </c>
      <c r="CS54" s="7">
        <f t="shared" si="2"/>
        <v>0</v>
      </c>
      <c r="CT54" s="7">
        <v>10835769</v>
      </c>
      <c r="CU54" s="7">
        <f t="shared" si="3"/>
        <v>0</v>
      </c>
      <c r="CV54" s="7">
        <v>10835769</v>
      </c>
      <c r="CW54" s="7">
        <f t="shared" si="4"/>
        <v>10835769</v>
      </c>
      <c r="CX54" s="7">
        <f t="shared" si="5"/>
        <v>0</v>
      </c>
    </row>
    <row r="55" spans="1:102" ht="33.75" customHeight="1">
      <c r="A55" s="5" t="s">
        <v>59</v>
      </c>
      <c r="B55" s="14">
        <v>104980</v>
      </c>
      <c r="C55" s="14">
        <v>0</v>
      </c>
      <c r="D55" s="14">
        <v>178784</v>
      </c>
      <c r="E55" s="14">
        <v>216881</v>
      </c>
      <c r="F55" s="14">
        <v>0</v>
      </c>
      <c r="G55" s="14">
        <v>216881</v>
      </c>
      <c r="H55" s="14">
        <v>69655</v>
      </c>
      <c r="I55" s="14">
        <v>69655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1799768</v>
      </c>
      <c r="P55" s="14">
        <v>530666</v>
      </c>
      <c r="Q55" s="14">
        <v>0</v>
      </c>
      <c r="R55" s="14">
        <v>0</v>
      </c>
      <c r="S55" s="14">
        <v>0</v>
      </c>
      <c r="T55" s="103">
        <v>0</v>
      </c>
      <c r="U55" s="103">
        <v>0</v>
      </c>
      <c r="V55" s="103">
        <v>0</v>
      </c>
      <c r="W55" s="14">
        <v>1015994</v>
      </c>
      <c r="X55" s="14">
        <v>8128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283256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100666</v>
      </c>
      <c r="AP55" s="14">
        <v>0</v>
      </c>
      <c r="AQ55" s="14">
        <v>8242</v>
      </c>
      <c r="AR55" s="14">
        <v>0</v>
      </c>
      <c r="AS55" s="14">
        <v>219854</v>
      </c>
      <c r="AT55" s="14">
        <v>51240</v>
      </c>
      <c r="AU55" s="14">
        <v>1485083</v>
      </c>
      <c r="AV55" s="14">
        <v>1854</v>
      </c>
      <c r="AW55" s="14">
        <v>0</v>
      </c>
      <c r="AX55" s="14">
        <v>50960</v>
      </c>
      <c r="AY55" s="14">
        <v>0</v>
      </c>
      <c r="AZ55" s="14">
        <v>291000</v>
      </c>
      <c r="BA55" s="14">
        <f t="shared" si="8"/>
        <v>4862223</v>
      </c>
      <c r="BB55" s="14">
        <v>0</v>
      </c>
      <c r="BC55" s="14">
        <v>0</v>
      </c>
      <c r="BD55" s="14">
        <f t="shared" si="9"/>
        <v>4862223</v>
      </c>
      <c r="BE55" s="14">
        <v>2800493</v>
      </c>
      <c r="BF55" s="14">
        <v>2105850</v>
      </c>
      <c r="BG55" s="14">
        <v>545062</v>
      </c>
      <c r="BH55" s="14">
        <v>694643</v>
      </c>
      <c r="BI55" s="14">
        <v>450261</v>
      </c>
      <c r="BJ55" s="14">
        <v>244382</v>
      </c>
      <c r="BK55" s="14">
        <v>1099047</v>
      </c>
      <c r="BL55" s="14">
        <v>0</v>
      </c>
      <c r="BM55" s="14">
        <v>376760</v>
      </c>
      <c r="BN55" s="14">
        <v>520964</v>
      </c>
      <c r="BO55" s="14">
        <v>0</v>
      </c>
      <c r="BP55" s="14">
        <v>0</v>
      </c>
      <c r="BQ55" s="14">
        <v>14000</v>
      </c>
      <c r="BR55" s="14">
        <v>50959</v>
      </c>
      <c r="BS55" s="14">
        <v>0</v>
      </c>
      <c r="BT55" s="14">
        <v>1449589</v>
      </c>
      <c r="BU55" s="14">
        <v>1337035</v>
      </c>
      <c r="BV55" s="14">
        <v>826665</v>
      </c>
      <c r="BW55" s="14">
        <v>197142</v>
      </c>
      <c r="BX55" s="14">
        <v>191576</v>
      </c>
      <c r="BY55" s="14">
        <v>478495</v>
      </c>
      <c r="BZ55" s="14">
        <v>231885</v>
      </c>
      <c r="CA55" s="14">
        <v>10518</v>
      </c>
      <c r="CB55" s="14">
        <v>50495</v>
      </c>
      <c r="CC55" s="14">
        <v>0</v>
      </c>
      <c r="CD55" s="14">
        <v>54889</v>
      </c>
      <c r="CE55" s="14">
        <v>33934</v>
      </c>
      <c r="CF55" s="14">
        <v>0</v>
      </c>
      <c r="CG55" s="14">
        <v>603379</v>
      </c>
      <c r="CH55" s="14">
        <v>539129</v>
      </c>
      <c r="CI55" s="14">
        <v>492382</v>
      </c>
      <c r="CJ55" s="14">
        <v>469345</v>
      </c>
      <c r="CK55" s="14">
        <v>449735</v>
      </c>
      <c r="CL55" s="14">
        <v>425743</v>
      </c>
      <c r="CM55" s="14">
        <v>402423</v>
      </c>
      <c r="CN55" s="14">
        <v>334670</v>
      </c>
      <c r="CO55" s="14">
        <v>282162</v>
      </c>
      <c r="CP55" s="14">
        <v>237848</v>
      </c>
      <c r="CR55" s="7">
        <v>4862223</v>
      </c>
      <c r="CS55" s="7">
        <f t="shared" si="2"/>
        <v>0</v>
      </c>
      <c r="CT55" s="7">
        <v>4862223</v>
      </c>
      <c r="CU55" s="7">
        <f t="shared" si="3"/>
        <v>0</v>
      </c>
      <c r="CV55" s="7">
        <v>4862223</v>
      </c>
      <c r="CW55" s="7">
        <f t="shared" si="4"/>
        <v>4862223</v>
      </c>
      <c r="CX55" s="7">
        <f t="shared" si="5"/>
        <v>0</v>
      </c>
    </row>
    <row r="56" spans="1:102" ht="33.75" customHeight="1">
      <c r="A56" s="5" t="s">
        <v>60</v>
      </c>
      <c r="B56" s="14">
        <v>1920</v>
      </c>
      <c r="C56" s="14">
        <v>0</v>
      </c>
      <c r="D56" s="14">
        <v>82981</v>
      </c>
      <c r="E56" s="14">
        <v>0</v>
      </c>
      <c r="F56" s="14">
        <v>0</v>
      </c>
      <c r="G56" s="14">
        <v>0</v>
      </c>
      <c r="H56" s="14">
        <v>120337</v>
      </c>
      <c r="I56" s="14">
        <v>120337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337974</v>
      </c>
      <c r="P56" s="14">
        <v>0</v>
      </c>
      <c r="Q56" s="14">
        <v>0</v>
      </c>
      <c r="R56" s="14">
        <v>0</v>
      </c>
      <c r="S56" s="14">
        <v>0</v>
      </c>
      <c r="T56" s="103">
        <v>0</v>
      </c>
      <c r="U56" s="103">
        <v>0</v>
      </c>
      <c r="V56" s="103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6918</v>
      </c>
      <c r="AP56" s="14">
        <v>0</v>
      </c>
      <c r="AQ56" s="14">
        <v>1894</v>
      </c>
      <c r="AR56" s="14">
        <v>0</v>
      </c>
      <c r="AS56" s="14">
        <v>61927</v>
      </c>
      <c r="AT56" s="14">
        <v>0</v>
      </c>
      <c r="AU56" s="14">
        <v>941080</v>
      </c>
      <c r="AV56" s="14">
        <v>0</v>
      </c>
      <c r="AW56" s="14">
        <v>0</v>
      </c>
      <c r="AX56" s="14">
        <v>712024</v>
      </c>
      <c r="AY56" s="14">
        <v>0</v>
      </c>
      <c r="AZ56" s="14">
        <v>480524</v>
      </c>
      <c r="BA56" s="14">
        <f t="shared" si="8"/>
        <v>2747579</v>
      </c>
      <c r="BB56" s="14">
        <v>0</v>
      </c>
      <c r="BC56" s="14">
        <v>0</v>
      </c>
      <c r="BD56" s="14">
        <f t="shared" si="9"/>
        <v>2747579</v>
      </c>
      <c r="BE56" s="14">
        <v>1678787</v>
      </c>
      <c r="BF56" s="14">
        <v>1133481</v>
      </c>
      <c r="BG56" s="14">
        <v>150905</v>
      </c>
      <c r="BH56" s="14">
        <v>545306</v>
      </c>
      <c r="BI56" s="14">
        <v>356341</v>
      </c>
      <c r="BJ56" s="14">
        <v>188965</v>
      </c>
      <c r="BK56" s="14">
        <v>139924</v>
      </c>
      <c r="BL56" s="14">
        <v>0</v>
      </c>
      <c r="BM56" s="14">
        <v>0</v>
      </c>
      <c r="BN56" s="14">
        <v>216844</v>
      </c>
      <c r="BO56" s="14">
        <v>0</v>
      </c>
      <c r="BP56" s="14">
        <v>0</v>
      </c>
      <c r="BQ56" s="14">
        <v>0</v>
      </c>
      <c r="BR56" s="14">
        <v>712024</v>
      </c>
      <c r="BS56" s="14">
        <v>0</v>
      </c>
      <c r="BT56" s="14">
        <v>1535864</v>
      </c>
      <c r="BU56" s="14">
        <v>621944</v>
      </c>
      <c r="BV56" s="14">
        <v>387168</v>
      </c>
      <c r="BW56" s="14">
        <v>80293</v>
      </c>
      <c r="BX56" s="14">
        <v>16424</v>
      </c>
      <c r="BY56" s="14">
        <v>0</v>
      </c>
      <c r="BZ56" s="14">
        <v>0</v>
      </c>
      <c r="CA56" s="14">
        <v>3254</v>
      </c>
      <c r="CB56" s="14">
        <v>58479</v>
      </c>
      <c r="CC56" s="14">
        <v>0</v>
      </c>
      <c r="CD56" s="14">
        <v>44153</v>
      </c>
      <c r="CE56" s="14">
        <v>0</v>
      </c>
      <c r="CF56" s="14">
        <v>0</v>
      </c>
      <c r="CG56" s="14">
        <v>303490</v>
      </c>
      <c r="CH56" s="14">
        <v>289774</v>
      </c>
      <c r="CI56" s="14">
        <v>275541</v>
      </c>
      <c r="CJ56" s="14">
        <v>242326</v>
      </c>
      <c r="CK56" s="14">
        <v>212168</v>
      </c>
      <c r="CL56" s="14">
        <v>196890</v>
      </c>
      <c r="CM56" s="14">
        <v>178442</v>
      </c>
      <c r="CN56" s="14">
        <v>136109</v>
      </c>
      <c r="CO56" s="14">
        <v>132210</v>
      </c>
      <c r="CP56" s="14">
        <v>128276</v>
      </c>
      <c r="CR56" s="7">
        <v>2747579</v>
      </c>
      <c r="CS56" s="7">
        <f t="shared" si="2"/>
        <v>0</v>
      </c>
      <c r="CT56" s="7">
        <v>2747579</v>
      </c>
      <c r="CU56" s="7">
        <f t="shared" si="3"/>
        <v>0</v>
      </c>
      <c r="CV56" s="7">
        <v>2747579</v>
      </c>
      <c r="CW56" s="7">
        <f t="shared" si="4"/>
        <v>2747579</v>
      </c>
      <c r="CX56" s="7">
        <f t="shared" si="5"/>
        <v>0</v>
      </c>
    </row>
    <row r="57" spans="1:102" ht="33.75" customHeight="1">
      <c r="A57" s="5" t="s">
        <v>61</v>
      </c>
      <c r="B57" s="14">
        <v>0</v>
      </c>
      <c r="C57" s="14">
        <v>0</v>
      </c>
      <c r="D57" s="14">
        <v>0</v>
      </c>
      <c r="E57" s="14">
        <v>12854</v>
      </c>
      <c r="F57" s="14">
        <v>0</v>
      </c>
      <c r="G57" s="14">
        <v>12854</v>
      </c>
      <c r="H57" s="14">
        <v>279868</v>
      </c>
      <c r="I57" s="14">
        <v>279868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562998</v>
      </c>
      <c r="P57" s="14">
        <v>0</v>
      </c>
      <c r="Q57" s="14">
        <v>0</v>
      </c>
      <c r="R57" s="14">
        <v>0</v>
      </c>
      <c r="S57" s="14">
        <v>0</v>
      </c>
      <c r="T57" s="103">
        <v>0</v>
      </c>
      <c r="U57" s="103">
        <v>0</v>
      </c>
      <c r="V57" s="103">
        <v>0</v>
      </c>
      <c r="W57" s="14">
        <v>535016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141838</v>
      </c>
      <c r="AP57" s="14">
        <v>0</v>
      </c>
      <c r="AQ57" s="14">
        <v>0</v>
      </c>
      <c r="AR57" s="14">
        <v>0</v>
      </c>
      <c r="AS57" s="14">
        <v>95517</v>
      </c>
      <c r="AT57" s="14">
        <v>27852</v>
      </c>
      <c r="AU57" s="14">
        <v>724819</v>
      </c>
      <c r="AV57" s="14">
        <v>0</v>
      </c>
      <c r="AW57" s="14">
        <v>0</v>
      </c>
      <c r="AX57" s="14">
        <v>297148</v>
      </c>
      <c r="AY57" s="14">
        <v>0</v>
      </c>
      <c r="AZ57" s="14">
        <v>638781</v>
      </c>
      <c r="BA57" s="14">
        <f t="shared" si="8"/>
        <v>2781675</v>
      </c>
      <c r="BB57" s="14">
        <v>0</v>
      </c>
      <c r="BC57" s="14">
        <v>0</v>
      </c>
      <c r="BD57" s="14">
        <f t="shared" si="9"/>
        <v>2781675</v>
      </c>
      <c r="BE57" s="14">
        <v>1627388</v>
      </c>
      <c r="BF57" s="14">
        <v>1095609</v>
      </c>
      <c r="BG57" s="14">
        <v>143999</v>
      </c>
      <c r="BH57" s="14">
        <v>531779</v>
      </c>
      <c r="BI57" s="14">
        <v>158559</v>
      </c>
      <c r="BJ57" s="14">
        <v>373220</v>
      </c>
      <c r="BK57" s="14">
        <v>845538</v>
      </c>
      <c r="BL57" s="14">
        <v>0</v>
      </c>
      <c r="BM57" s="14">
        <v>11600</v>
      </c>
      <c r="BN57" s="14">
        <v>0</v>
      </c>
      <c r="BO57" s="14">
        <v>0</v>
      </c>
      <c r="BP57" s="14">
        <v>0</v>
      </c>
      <c r="BQ57" s="14">
        <v>0</v>
      </c>
      <c r="BR57" s="14">
        <v>297149</v>
      </c>
      <c r="BS57" s="14">
        <v>0</v>
      </c>
      <c r="BT57" s="14">
        <v>1239061</v>
      </c>
      <c r="BU57" s="14">
        <v>1024740</v>
      </c>
      <c r="BV57" s="14">
        <v>216158</v>
      </c>
      <c r="BW57" s="14">
        <v>139152</v>
      </c>
      <c r="BX57" s="14">
        <v>111596</v>
      </c>
      <c r="BY57" s="14">
        <v>36587</v>
      </c>
      <c r="BZ57" s="14">
        <v>14381</v>
      </c>
      <c r="CA57" s="14">
        <v>0</v>
      </c>
      <c r="CB57" s="14">
        <v>0</v>
      </c>
      <c r="CC57" s="14">
        <v>0</v>
      </c>
      <c r="CD57" s="14">
        <v>0</v>
      </c>
      <c r="CE57" s="14">
        <v>0</v>
      </c>
      <c r="CF57" s="14">
        <v>0</v>
      </c>
      <c r="CG57" s="14">
        <v>303611</v>
      </c>
      <c r="CH57" s="14">
        <v>292502</v>
      </c>
      <c r="CI57" s="14">
        <v>275905</v>
      </c>
      <c r="CJ57" s="14">
        <v>258787</v>
      </c>
      <c r="CK57" s="14">
        <v>237215</v>
      </c>
      <c r="CL57" s="14">
        <v>218954</v>
      </c>
      <c r="CM57" s="14">
        <v>215708</v>
      </c>
      <c r="CN57" s="14">
        <v>204211</v>
      </c>
      <c r="CO57" s="14">
        <v>180398</v>
      </c>
      <c r="CP57" s="14">
        <v>156255</v>
      </c>
      <c r="CR57" s="7">
        <v>2781675</v>
      </c>
      <c r="CS57" s="7">
        <f t="shared" si="2"/>
        <v>0</v>
      </c>
      <c r="CT57" s="7">
        <v>2781675</v>
      </c>
      <c r="CU57" s="7">
        <f t="shared" si="3"/>
        <v>0</v>
      </c>
      <c r="CV57" s="7">
        <v>2781675</v>
      </c>
      <c r="CW57" s="7">
        <f t="shared" si="4"/>
        <v>2781675</v>
      </c>
      <c r="CX57" s="7">
        <f t="shared" si="5"/>
        <v>0</v>
      </c>
    </row>
    <row r="58" spans="1:102" ht="33.75" customHeight="1">
      <c r="A58" s="6" t="s">
        <v>62</v>
      </c>
      <c r="B58" s="20">
        <v>1355889</v>
      </c>
      <c r="C58" s="20">
        <v>888558</v>
      </c>
      <c r="D58" s="20">
        <v>10755</v>
      </c>
      <c r="E58" s="20">
        <v>0</v>
      </c>
      <c r="F58" s="20">
        <v>0</v>
      </c>
      <c r="G58" s="20">
        <v>0</v>
      </c>
      <c r="H58" s="20">
        <v>137888</v>
      </c>
      <c r="I58" s="20">
        <v>137888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1075913</v>
      </c>
      <c r="P58" s="20">
        <v>934252</v>
      </c>
      <c r="Q58" s="20">
        <v>0</v>
      </c>
      <c r="R58" s="20">
        <v>0</v>
      </c>
      <c r="S58" s="20">
        <v>0</v>
      </c>
      <c r="T58" s="107">
        <v>0</v>
      </c>
      <c r="U58" s="107">
        <v>0</v>
      </c>
      <c r="V58" s="107">
        <v>0</v>
      </c>
      <c r="W58" s="20">
        <v>141661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74212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21664</v>
      </c>
      <c r="AP58" s="20">
        <v>0</v>
      </c>
      <c r="AQ58" s="20">
        <v>0</v>
      </c>
      <c r="AR58" s="20">
        <v>0</v>
      </c>
      <c r="AS58" s="20">
        <v>136105</v>
      </c>
      <c r="AT58" s="20">
        <v>37722</v>
      </c>
      <c r="AU58" s="20">
        <v>540898</v>
      </c>
      <c r="AV58" s="20">
        <v>0</v>
      </c>
      <c r="AW58" s="20">
        <v>0</v>
      </c>
      <c r="AX58" s="20">
        <v>145378</v>
      </c>
      <c r="AY58" s="20">
        <v>0</v>
      </c>
      <c r="AZ58" s="20">
        <v>818317</v>
      </c>
      <c r="BA58" s="20">
        <f t="shared" si="8"/>
        <v>4354741</v>
      </c>
      <c r="BB58" s="20">
        <v>0</v>
      </c>
      <c r="BC58" s="20">
        <v>0</v>
      </c>
      <c r="BD58" s="20">
        <f t="shared" si="9"/>
        <v>4354741</v>
      </c>
      <c r="BE58" s="20">
        <v>2755177</v>
      </c>
      <c r="BF58" s="20">
        <v>2449965</v>
      </c>
      <c r="BG58" s="20">
        <v>152505</v>
      </c>
      <c r="BH58" s="20">
        <v>305212</v>
      </c>
      <c r="BI58" s="20">
        <v>0</v>
      </c>
      <c r="BJ58" s="20">
        <v>305212</v>
      </c>
      <c r="BK58" s="20">
        <v>377952</v>
      </c>
      <c r="BL58" s="20">
        <v>0</v>
      </c>
      <c r="BM58" s="20">
        <v>150749</v>
      </c>
      <c r="BN58" s="20">
        <v>812985</v>
      </c>
      <c r="BO58" s="20">
        <v>0</v>
      </c>
      <c r="BP58" s="20">
        <v>0</v>
      </c>
      <c r="BQ58" s="20">
        <v>112500</v>
      </c>
      <c r="BR58" s="20">
        <v>145378</v>
      </c>
      <c r="BS58" s="20">
        <v>0</v>
      </c>
      <c r="BT58" s="20">
        <v>2322496</v>
      </c>
      <c r="BU58" s="20">
        <v>1071602</v>
      </c>
      <c r="BV58" s="20">
        <v>777382</v>
      </c>
      <c r="BW58" s="20">
        <v>69123</v>
      </c>
      <c r="BX58" s="20">
        <v>2284</v>
      </c>
      <c r="BY58" s="20">
        <v>10755</v>
      </c>
      <c r="BZ58" s="20">
        <v>13673</v>
      </c>
      <c r="CA58" s="20">
        <v>14081</v>
      </c>
      <c r="CB58" s="20">
        <v>73345</v>
      </c>
      <c r="CC58" s="20">
        <v>0</v>
      </c>
      <c r="CD58" s="20">
        <v>0</v>
      </c>
      <c r="CE58" s="20">
        <v>0</v>
      </c>
      <c r="CF58" s="20">
        <v>0</v>
      </c>
      <c r="CG58" s="20">
        <v>626799</v>
      </c>
      <c r="CH58" s="20">
        <v>598977</v>
      </c>
      <c r="CI58" s="20">
        <v>566432</v>
      </c>
      <c r="CJ58" s="20">
        <v>505596</v>
      </c>
      <c r="CK58" s="20">
        <v>416664</v>
      </c>
      <c r="CL58" s="20">
        <v>318284</v>
      </c>
      <c r="CM58" s="20">
        <v>253718</v>
      </c>
      <c r="CN58" s="20">
        <v>224842</v>
      </c>
      <c r="CO58" s="20">
        <v>199432</v>
      </c>
      <c r="CP58" s="20">
        <v>150921</v>
      </c>
      <c r="CR58" s="7">
        <v>4354741</v>
      </c>
      <c r="CS58" s="7">
        <f t="shared" si="2"/>
        <v>0</v>
      </c>
      <c r="CT58" s="7">
        <v>4354741</v>
      </c>
      <c r="CU58" s="7">
        <f t="shared" si="3"/>
        <v>0</v>
      </c>
      <c r="CV58" s="7">
        <v>4354741</v>
      </c>
      <c r="CW58" s="7">
        <f t="shared" si="4"/>
        <v>4354741</v>
      </c>
      <c r="CX58" s="7">
        <f t="shared" si="5"/>
        <v>0</v>
      </c>
    </row>
    <row r="59" spans="1:102" ht="33.75" customHeight="1">
      <c r="A59" s="5" t="s">
        <v>63</v>
      </c>
      <c r="B59" s="14">
        <v>0</v>
      </c>
      <c r="C59" s="14">
        <v>0</v>
      </c>
      <c r="D59" s="14">
        <v>0</v>
      </c>
      <c r="E59" s="14">
        <v>43195</v>
      </c>
      <c r="F59" s="14">
        <v>0</v>
      </c>
      <c r="G59" s="14">
        <v>43195</v>
      </c>
      <c r="H59" s="14">
        <v>253464</v>
      </c>
      <c r="I59" s="14">
        <v>253464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369089</v>
      </c>
      <c r="P59" s="14">
        <v>24000</v>
      </c>
      <c r="Q59" s="14">
        <v>0</v>
      </c>
      <c r="R59" s="14">
        <v>0</v>
      </c>
      <c r="S59" s="14">
        <v>0</v>
      </c>
      <c r="T59" s="103">
        <v>0</v>
      </c>
      <c r="U59" s="103">
        <v>0</v>
      </c>
      <c r="V59" s="103">
        <v>0</v>
      </c>
      <c r="W59" s="14">
        <v>236690</v>
      </c>
      <c r="X59" s="14">
        <v>0</v>
      </c>
      <c r="Y59" s="14">
        <v>0</v>
      </c>
      <c r="Z59" s="14">
        <v>0</v>
      </c>
      <c r="AA59" s="14">
        <v>0</v>
      </c>
      <c r="AB59" s="14">
        <v>87956</v>
      </c>
      <c r="AC59" s="14">
        <v>1048258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38261</v>
      </c>
      <c r="AP59" s="14">
        <v>0</v>
      </c>
      <c r="AQ59" s="14">
        <v>0</v>
      </c>
      <c r="AR59" s="14">
        <v>0</v>
      </c>
      <c r="AS59" s="14">
        <v>52063</v>
      </c>
      <c r="AT59" s="14">
        <v>8460</v>
      </c>
      <c r="AU59" s="14">
        <v>885498</v>
      </c>
      <c r="AV59" s="14">
        <v>0</v>
      </c>
      <c r="AW59" s="14">
        <v>0</v>
      </c>
      <c r="AX59" s="14">
        <v>0</v>
      </c>
      <c r="AY59" s="14">
        <v>0</v>
      </c>
      <c r="AZ59" s="14">
        <v>77935</v>
      </c>
      <c r="BA59" s="13">
        <f t="shared" si="8"/>
        <v>2864179</v>
      </c>
      <c r="BB59" s="14">
        <v>0</v>
      </c>
      <c r="BC59" s="14">
        <v>0</v>
      </c>
      <c r="BD59" s="14">
        <f t="shared" si="9"/>
        <v>2864179</v>
      </c>
      <c r="BE59" s="14">
        <v>2451127</v>
      </c>
      <c r="BF59" s="14">
        <v>1439225</v>
      </c>
      <c r="BG59" s="14">
        <v>354260</v>
      </c>
      <c r="BH59" s="14">
        <v>1011902</v>
      </c>
      <c r="BI59" s="14">
        <v>299346</v>
      </c>
      <c r="BJ59" s="14">
        <v>712556</v>
      </c>
      <c r="BK59" s="14">
        <v>249371</v>
      </c>
      <c r="BL59" s="14">
        <v>0</v>
      </c>
      <c r="BM59" s="14">
        <v>0</v>
      </c>
      <c r="BN59" s="14">
        <v>139681</v>
      </c>
      <c r="BO59" s="14">
        <v>0</v>
      </c>
      <c r="BP59" s="14">
        <v>0</v>
      </c>
      <c r="BQ59" s="14">
        <v>24000</v>
      </c>
      <c r="BR59" s="14">
        <v>0</v>
      </c>
      <c r="BS59" s="14">
        <v>0</v>
      </c>
      <c r="BT59" s="14">
        <v>1822913</v>
      </c>
      <c r="BU59" s="14">
        <v>859405</v>
      </c>
      <c r="BV59" s="14">
        <v>39164</v>
      </c>
      <c r="BW59" s="14">
        <v>53809</v>
      </c>
      <c r="BX59" s="14">
        <v>41696</v>
      </c>
      <c r="BY59" s="14">
        <v>8645</v>
      </c>
      <c r="BZ59" s="14">
        <v>1392</v>
      </c>
      <c r="CA59" s="14">
        <v>7302</v>
      </c>
      <c r="CB59" s="14">
        <v>2900</v>
      </c>
      <c r="CC59" s="14">
        <v>0</v>
      </c>
      <c r="CD59" s="14">
        <v>2230</v>
      </c>
      <c r="CE59" s="14">
        <v>24723</v>
      </c>
      <c r="CF59" s="14">
        <v>0</v>
      </c>
      <c r="CG59" s="14">
        <v>353970</v>
      </c>
      <c r="CH59" s="14">
        <v>337856</v>
      </c>
      <c r="CI59" s="14">
        <v>326104</v>
      </c>
      <c r="CJ59" s="14">
        <v>279898</v>
      </c>
      <c r="CK59" s="14">
        <v>215804</v>
      </c>
      <c r="CL59" s="14">
        <v>201287</v>
      </c>
      <c r="CM59" s="14">
        <v>174373</v>
      </c>
      <c r="CN59" s="14">
        <v>150967</v>
      </c>
      <c r="CO59" s="14">
        <v>110987</v>
      </c>
      <c r="CP59" s="14">
        <v>0</v>
      </c>
      <c r="CR59" s="7">
        <v>2864179</v>
      </c>
      <c r="CS59" s="7">
        <f t="shared" si="2"/>
        <v>0</v>
      </c>
      <c r="CT59" s="7">
        <v>2864179</v>
      </c>
      <c r="CU59" s="7">
        <f t="shared" si="3"/>
        <v>0</v>
      </c>
      <c r="CV59" s="7">
        <v>2864179</v>
      </c>
      <c r="CW59" s="7">
        <f t="shared" si="4"/>
        <v>2864179</v>
      </c>
      <c r="CX59" s="7">
        <f t="shared" si="5"/>
        <v>0</v>
      </c>
    </row>
    <row r="60" spans="1:102" ht="33.75" customHeight="1">
      <c r="A60" s="5" t="s">
        <v>64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38464</v>
      </c>
      <c r="P60" s="14">
        <v>0</v>
      </c>
      <c r="Q60" s="14">
        <v>0</v>
      </c>
      <c r="R60" s="14">
        <v>0</v>
      </c>
      <c r="S60" s="14">
        <v>0</v>
      </c>
      <c r="T60" s="103">
        <v>0</v>
      </c>
      <c r="U60" s="103">
        <v>0</v>
      </c>
      <c r="V60" s="103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29012</v>
      </c>
      <c r="AT60" s="14">
        <v>43042</v>
      </c>
      <c r="AU60" s="14">
        <v>0</v>
      </c>
      <c r="AV60" s="14">
        <v>0</v>
      </c>
      <c r="AW60" s="14">
        <v>0</v>
      </c>
      <c r="AX60" s="14">
        <v>322278</v>
      </c>
      <c r="AY60" s="14">
        <v>0</v>
      </c>
      <c r="AZ60" s="14">
        <v>0</v>
      </c>
      <c r="BA60" s="14">
        <f t="shared" si="8"/>
        <v>432796</v>
      </c>
      <c r="BB60" s="14">
        <v>0</v>
      </c>
      <c r="BC60" s="14">
        <v>0</v>
      </c>
      <c r="BD60" s="14">
        <f t="shared" si="9"/>
        <v>432796</v>
      </c>
      <c r="BE60" s="14">
        <v>72054</v>
      </c>
      <c r="BF60" s="14">
        <v>72054</v>
      </c>
      <c r="BG60" s="14">
        <v>72054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38464</v>
      </c>
      <c r="BO60" s="14">
        <v>0</v>
      </c>
      <c r="BP60" s="14">
        <v>0</v>
      </c>
      <c r="BQ60" s="14">
        <v>0</v>
      </c>
      <c r="BR60" s="14">
        <v>322278</v>
      </c>
      <c r="BS60" s="14">
        <v>0</v>
      </c>
      <c r="BT60" s="14">
        <v>322278</v>
      </c>
      <c r="BU60" s="14">
        <v>29012</v>
      </c>
      <c r="BV60" s="14">
        <v>81506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14">
        <v>0</v>
      </c>
      <c r="CC60" s="14">
        <v>0</v>
      </c>
      <c r="CD60" s="14">
        <v>0</v>
      </c>
      <c r="CE60" s="14">
        <v>0</v>
      </c>
      <c r="CF60" s="14">
        <v>0</v>
      </c>
      <c r="CG60" s="14">
        <v>106732</v>
      </c>
      <c r="CH60" s="14">
        <v>74524</v>
      </c>
      <c r="CI60" s="14">
        <v>55452</v>
      </c>
      <c r="CJ60" s="14">
        <v>53180</v>
      </c>
      <c r="CK60" s="14">
        <v>50831</v>
      </c>
      <c r="CL60" s="14">
        <v>41171</v>
      </c>
      <c r="CM60" s="14">
        <v>39644</v>
      </c>
      <c r="CN60" s="14">
        <v>7973</v>
      </c>
      <c r="CO60" s="14">
        <v>7973</v>
      </c>
      <c r="CP60" s="14">
        <v>5438</v>
      </c>
      <c r="CR60" s="7">
        <v>432796</v>
      </c>
      <c r="CS60" s="7">
        <f t="shared" si="2"/>
        <v>0</v>
      </c>
      <c r="CT60" s="7">
        <v>432796</v>
      </c>
      <c r="CU60" s="7">
        <f t="shared" si="3"/>
        <v>0</v>
      </c>
      <c r="CV60" s="7">
        <v>432796</v>
      </c>
      <c r="CW60" s="7">
        <f t="shared" si="4"/>
        <v>432796</v>
      </c>
      <c r="CX60" s="7">
        <f t="shared" si="5"/>
        <v>0</v>
      </c>
    </row>
    <row r="61" spans="1:102" ht="33.75" customHeight="1">
      <c r="A61" s="5" t="s">
        <v>65</v>
      </c>
      <c r="B61" s="14">
        <v>6024</v>
      </c>
      <c r="C61" s="14">
        <v>0</v>
      </c>
      <c r="D61" s="14">
        <v>95959</v>
      </c>
      <c r="E61" s="14">
        <v>10420</v>
      </c>
      <c r="F61" s="14">
        <v>0</v>
      </c>
      <c r="G61" s="14">
        <v>10420</v>
      </c>
      <c r="H61" s="14">
        <v>193835</v>
      </c>
      <c r="I61" s="14">
        <v>193835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880257</v>
      </c>
      <c r="P61" s="14">
        <v>394900</v>
      </c>
      <c r="Q61" s="14">
        <v>0</v>
      </c>
      <c r="R61" s="14">
        <v>0</v>
      </c>
      <c r="S61" s="14">
        <v>0</v>
      </c>
      <c r="T61" s="103">
        <v>0</v>
      </c>
      <c r="U61" s="103">
        <v>0</v>
      </c>
      <c r="V61" s="103">
        <v>0</v>
      </c>
      <c r="W61" s="14">
        <v>0</v>
      </c>
      <c r="X61" s="14">
        <v>0</v>
      </c>
      <c r="Y61" s="14">
        <v>0</v>
      </c>
      <c r="Z61" s="14">
        <v>20423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24725</v>
      </c>
      <c r="AG61" s="14">
        <v>0</v>
      </c>
      <c r="AH61" s="14">
        <v>0</v>
      </c>
      <c r="AI61" s="14">
        <v>0</v>
      </c>
      <c r="AJ61" s="14">
        <v>42479</v>
      </c>
      <c r="AK61" s="14">
        <v>0</v>
      </c>
      <c r="AL61" s="14">
        <v>0</v>
      </c>
      <c r="AM61" s="14">
        <v>0</v>
      </c>
      <c r="AN61" s="14">
        <v>0</v>
      </c>
      <c r="AO61" s="14">
        <v>86444</v>
      </c>
      <c r="AP61" s="14">
        <v>0</v>
      </c>
      <c r="AQ61" s="14">
        <v>0</v>
      </c>
      <c r="AR61" s="14">
        <v>0</v>
      </c>
      <c r="AS61" s="14">
        <v>199634</v>
      </c>
      <c r="AT61" s="14">
        <v>23891</v>
      </c>
      <c r="AU61" s="14">
        <v>1100683</v>
      </c>
      <c r="AV61" s="14">
        <v>0</v>
      </c>
      <c r="AW61" s="14">
        <v>0</v>
      </c>
      <c r="AX61" s="14">
        <v>1466450</v>
      </c>
      <c r="AY61" s="14">
        <v>0</v>
      </c>
      <c r="AZ61" s="14">
        <v>461256</v>
      </c>
      <c r="BA61" s="14">
        <f t="shared" si="8"/>
        <v>4592057</v>
      </c>
      <c r="BB61" s="14">
        <v>0</v>
      </c>
      <c r="BC61" s="14">
        <v>0</v>
      </c>
      <c r="BD61" s="14">
        <f t="shared" si="9"/>
        <v>4592057</v>
      </c>
      <c r="BE61" s="14">
        <v>1824157</v>
      </c>
      <c r="BF61" s="14">
        <v>1309245</v>
      </c>
      <c r="BG61" s="14">
        <v>199729</v>
      </c>
      <c r="BH61" s="14">
        <v>514912</v>
      </c>
      <c r="BI61" s="14">
        <v>403112</v>
      </c>
      <c r="BJ61" s="14">
        <v>111800</v>
      </c>
      <c r="BK61" s="14">
        <v>651735</v>
      </c>
      <c r="BL61" s="14">
        <v>42479</v>
      </c>
      <c r="BM61" s="14">
        <v>93784</v>
      </c>
      <c r="BN61" s="14">
        <v>477452</v>
      </c>
      <c r="BO61" s="14">
        <v>0</v>
      </c>
      <c r="BP61" s="14">
        <v>0</v>
      </c>
      <c r="BQ61" s="14">
        <v>36000</v>
      </c>
      <c r="BR61" s="14">
        <v>1466450</v>
      </c>
      <c r="BS61" s="14">
        <v>0</v>
      </c>
      <c r="BT61" s="14">
        <v>2652675</v>
      </c>
      <c r="BU61" s="14">
        <v>977499</v>
      </c>
      <c r="BV61" s="14">
        <v>628186</v>
      </c>
      <c r="BW61" s="14">
        <v>122466</v>
      </c>
      <c r="BX61" s="14">
        <v>98203</v>
      </c>
      <c r="BY61" s="14">
        <v>39353</v>
      </c>
      <c r="BZ61" s="14">
        <v>56753</v>
      </c>
      <c r="CA61" s="14">
        <v>4896</v>
      </c>
      <c r="CB61" s="14">
        <v>0</v>
      </c>
      <c r="CC61" s="14">
        <v>0</v>
      </c>
      <c r="CD61" s="14">
        <v>2848</v>
      </c>
      <c r="CE61" s="14">
        <v>0</v>
      </c>
      <c r="CF61" s="14">
        <v>9178</v>
      </c>
      <c r="CG61" s="14">
        <v>566388</v>
      </c>
      <c r="CH61" s="14">
        <v>539219</v>
      </c>
      <c r="CI61" s="14">
        <v>522507</v>
      </c>
      <c r="CJ61" s="14">
        <v>487713</v>
      </c>
      <c r="CK61" s="14">
        <v>453413</v>
      </c>
      <c r="CL61" s="14">
        <v>392088</v>
      </c>
      <c r="CM61" s="14">
        <v>322208</v>
      </c>
      <c r="CN61" s="14">
        <v>262122</v>
      </c>
      <c r="CO61" s="14">
        <v>231910</v>
      </c>
      <c r="CP61" s="14">
        <v>211299</v>
      </c>
      <c r="CR61" s="7">
        <v>4592057</v>
      </c>
      <c r="CS61" s="7">
        <f t="shared" si="2"/>
        <v>0</v>
      </c>
      <c r="CT61" s="7">
        <v>4592057</v>
      </c>
      <c r="CU61" s="7">
        <f t="shared" si="3"/>
        <v>0</v>
      </c>
      <c r="CV61" s="7">
        <v>4592057</v>
      </c>
      <c r="CW61" s="7">
        <f t="shared" si="4"/>
        <v>4592057</v>
      </c>
      <c r="CX61" s="7">
        <f t="shared" si="5"/>
        <v>0</v>
      </c>
    </row>
    <row r="62" spans="1:102" ht="33.75" customHeight="1">
      <c r="A62" s="5" t="s">
        <v>66</v>
      </c>
      <c r="B62" s="14">
        <v>108082</v>
      </c>
      <c r="C62" s="14">
        <v>0</v>
      </c>
      <c r="D62" s="14">
        <v>56558</v>
      </c>
      <c r="E62" s="14">
        <v>25942</v>
      </c>
      <c r="F62" s="14">
        <v>0</v>
      </c>
      <c r="G62" s="14">
        <v>25942</v>
      </c>
      <c r="H62" s="14">
        <v>986881</v>
      </c>
      <c r="I62" s="14">
        <v>986881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1323562</v>
      </c>
      <c r="P62" s="14">
        <v>14275</v>
      </c>
      <c r="Q62" s="14">
        <v>0</v>
      </c>
      <c r="R62" s="14">
        <v>0</v>
      </c>
      <c r="S62" s="14">
        <v>26800</v>
      </c>
      <c r="T62" s="103">
        <v>0</v>
      </c>
      <c r="U62" s="103">
        <v>0</v>
      </c>
      <c r="V62" s="103">
        <v>0</v>
      </c>
      <c r="W62" s="14">
        <v>273181</v>
      </c>
      <c r="X62" s="14">
        <v>12810</v>
      </c>
      <c r="Y62" s="14">
        <v>0</v>
      </c>
      <c r="Z62" s="14">
        <v>0</v>
      </c>
      <c r="AA62" s="14">
        <v>139157</v>
      </c>
      <c r="AB62" s="14">
        <v>237765</v>
      </c>
      <c r="AC62" s="14">
        <v>0</v>
      </c>
      <c r="AD62" s="14">
        <v>62325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473907</v>
      </c>
      <c r="AP62" s="14">
        <v>0</v>
      </c>
      <c r="AQ62" s="14">
        <v>33256</v>
      </c>
      <c r="AR62" s="14">
        <v>0</v>
      </c>
      <c r="AS62" s="14">
        <v>509964</v>
      </c>
      <c r="AT62" s="14">
        <v>71116</v>
      </c>
      <c r="AU62" s="14">
        <v>1981042</v>
      </c>
      <c r="AV62" s="14">
        <v>19378</v>
      </c>
      <c r="AW62" s="14">
        <v>0</v>
      </c>
      <c r="AX62" s="14">
        <v>636595</v>
      </c>
      <c r="AY62" s="14">
        <v>0</v>
      </c>
      <c r="AZ62" s="14">
        <v>3128</v>
      </c>
      <c r="BA62" s="14">
        <f t="shared" si="8"/>
        <v>6529501</v>
      </c>
      <c r="BB62" s="14">
        <v>0</v>
      </c>
      <c r="BC62" s="14">
        <v>0</v>
      </c>
      <c r="BD62" s="14">
        <f t="shared" si="9"/>
        <v>6529501</v>
      </c>
      <c r="BE62" s="14">
        <v>3971332</v>
      </c>
      <c r="BF62" s="14">
        <v>2228593</v>
      </c>
      <c r="BG62" s="14">
        <v>616215</v>
      </c>
      <c r="BH62" s="14">
        <v>1742739</v>
      </c>
      <c r="BI62" s="14">
        <v>386799</v>
      </c>
      <c r="BJ62" s="14">
        <v>1355940</v>
      </c>
      <c r="BK62" s="14">
        <v>294549</v>
      </c>
      <c r="BL62" s="14">
        <v>0</v>
      </c>
      <c r="BM62" s="14">
        <v>1086909</v>
      </c>
      <c r="BN62" s="14">
        <v>540116</v>
      </c>
      <c r="BO62" s="14">
        <v>0</v>
      </c>
      <c r="BP62" s="14">
        <v>0</v>
      </c>
      <c r="BQ62" s="14">
        <v>0</v>
      </c>
      <c r="BR62" s="14">
        <v>636595</v>
      </c>
      <c r="BS62" s="14">
        <v>0</v>
      </c>
      <c r="BT62" s="14">
        <v>2972046</v>
      </c>
      <c r="BU62" s="14">
        <v>1812217</v>
      </c>
      <c r="BV62" s="14">
        <v>218963</v>
      </c>
      <c r="BW62" s="14">
        <v>513963</v>
      </c>
      <c r="BX62" s="14">
        <v>337394</v>
      </c>
      <c r="BY62" s="14">
        <v>209781</v>
      </c>
      <c r="BZ62" s="14">
        <v>139747</v>
      </c>
      <c r="CA62" s="14">
        <v>118560</v>
      </c>
      <c r="CB62" s="14">
        <v>36823</v>
      </c>
      <c r="CC62" s="14">
        <v>0</v>
      </c>
      <c r="CD62" s="14">
        <v>41076</v>
      </c>
      <c r="CE62" s="14">
        <v>91716</v>
      </c>
      <c r="CF62" s="14">
        <v>37215</v>
      </c>
      <c r="CG62" s="14">
        <v>831214</v>
      </c>
      <c r="CH62" s="14">
        <v>745314</v>
      </c>
      <c r="CI62" s="14">
        <v>690933</v>
      </c>
      <c r="CJ62" s="14">
        <v>645494</v>
      </c>
      <c r="CK62" s="14">
        <v>611990</v>
      </c>
      <c r="CL62" s="14">
        <v>562332</v>
      </c>
      <c r="CM62" s="14">
        <v>534662</v>
      </c>
      <c r="CN62" s="14">
        <v>509467</v>
      </c>
      <c r="CO62" s="14">
        <v>453340</v>
      </c>
      <c r="CP62" s="14">
        <v>382019</v>
      </c>
      <c r="CR62" s="7">
        <v>6529501</v>
      </c>
      <c r="CS62" s="7">
        <f t="shared" si="2"/>
        <v>0</v>
      </c>
      <c r="CT62" s="7">
        <v>6529501</v>
      </c>
      <c r="CU62" s="7">
        <f t="shared" si="3"/>
        <v>0</v>
      </c>
      <c r="CV62" s="7">
        <v>6529501</v>
      </c>
      <c r="CW62" s="7">
        <f t="shared" si="4"/>
        <v>6529501</v>
      </c>
      <c r="CX62" s="7">
        <f t="shared" si="5"/>
        <v>0</v>
      </c>
    </row>
    <row r="63" spans="1:102" ht="33.75" customHeight="1">
      <c r="A63" s="6" t="s">
        <v>67</v>
      </c>
      <c r="B63" s="20">
        <v>16821</v>
      </c>
      <c r="C63" s="20">
        <v>14277</v>
      </c>
      <c r="D63" s="20">
        <v>0</v>
      </c>
      <c r="E63" s="20">
        <v>8957</v>
      </c>
      <c r="F63" s="20">
        <v>0</v>
      </c>
      <c r="G63" s="20">
        <v>8957</v>
      </c>
      <c r="H63" s="20">
        <v>38428</v>
      </c>
      <c r="I63" s="20">
        <v>38428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265325</v>
      </c>
      <c r="P63" s="20">
        <v>0</v>
      </c>
      <c r="Q63" s="20">
        <v>0</v>
      </c>
      <c r="R63" s="20">
        <v>0</v>
      </c>
      <c r="S63" s="20">
        <v>0</v>
      </c>
      <c r="T63" s="107">
        <v>0</v>
      </c>
      <c r="U63" s="107">
        <v>0</v>
      </c>
      <c r="V63" s="107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119483</v>
      </c>
      <c r="AC63" s="20">
        <v>911873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47848</v>
      </c>
      <c r="AP63" s="20">
        <v>0</v>
      </c>
      <c r="AQ63" s="20">
        <v>740</v>
      </c>
      <c r="AR63" s="20">
        <v>0</v>
      </c>
      <c r="AS63" s="20">
        <v>11027</v>
      </c>
      <c r="AT63" s="20">
        <v>4400</v>
      </c>
      <c r="AU63" s="20">
        <v>463777</v>
      </c>
      <c r="AV63" s="20">
        <v>0</v>
      </c>
      <c r="AW63" s="20">
        <v>0</v>
      </c>
      <c r="AX63" s="20">
        <v>0</v>
      </c>
      <c r="AY63" s="20">
        <v>0</v>
      </c>
      <c r="AZ63" s="20">
        <v>0</v>
      </c>
      <c r="BA63" s="20">
        <f t="shared" si="8"/>
        <v>1888679</v>
      </c>
      <c r="BB63" s="20">
        <v>0</v>
      </c>
      <c r="BC63" s="20">
        <v>0</v>
      </c>
      <c r="BD63" s="20">
        <f t="shared" si="9"/>
        <v>1888679</v>
      </c>
      <c r="BE63" s="20">
        <v>1486351</v>
      </c>
      <c r="BF63" s="20">
        <v>693518</v>
      </c>
      <c r="BG63" s="20">
        <v>93074</v>
      </c>
      <c r="BH63" s="20">
        <v>792833</v>
      </c>
      <c r="BI63" s="20">
        <v>109258</v>
      </c>
      <c r="BJ63" s="20">
        <v>683575</v>
      </c>
      <c r="BK63" s="20">
        <v>211158</v>
      </c>
      <c r="BL63" s="20">
        <v>0</v>
      </c>
      <c r="BM63" s="20">
        <v>0</v>
      </c>
      <c r="BN63" s="20">
        <v>191170</v>
      </c>
      <c r="BO63" s="20">
        <v>0</v>
      </c>
      <c r="BP63" s="20">
        <v>0</v>
      </c>
      <c r="BQ63" s="20">
        <v>0</v>
      </c>
      <c r="BR63" s="20">
        <v>0</v>
      </c>
      <c r="BS63" s="20">
        <v>0</v>
      </c>
      <c r="BT63" s="20">
        <v>964677</v>
      </c>
      <c r="BU63" s="20">
        <v>684448</v>
      </c>
      <c r="BV63" s="20">
        <v>139239</v>
      </c>
      <c r="BW63" s="20">
        <v>51877</v>
      </c>
      <c r="BX63" s="20">
        <v>17502</v>
      </c>
      <c r="BY63" s="20">
        <v>8959</v>
      </c>
      <c r="BZ63" s="20">
        <v>1156</v>
      </c>
      <c r="CA63" s="20">
        <v>0</v>
      </c>
      <c r="CB63" s="20">
        <v>0</v>
      </c>
      <c r="CC63" s="20">
        <v>0</v>
      </c>
      <c r="CD63" s="20">
        <v>7822</v>
      </c>
      <c r="CE63" s="20">
        <v>0</v>
      </c>
      <c r="CF63" s="20">
        <v>12999</v>
      </c>
      <c r="CG63" s="20">
        <v>308758</v>
      </c>
      <c r="CH63" s="20">
        <v>289417</v>
      </c>
      <c r="CI63" s="20">
        <v>249379</v>
      </c>
      <c r="CJ63" s="20">
        <v>218924</v>
      </c>
      <c r="CK63" s="20">
        <v>192120</v>
      </c>
      <c r="CL63" s="20">
        <v>167503</v>
      </c>
      <c r="CM63" s="20">
        <v>123346</v>
      </c>
      <c r="CN63" s="20">
        <v>103035</v>
      </c>
      <c r="CO63" s="20">
        <v>82849</v>
      </c>
      <c r="CP63" s="20">
        <v>67416</v>
      </c>
      <c r="CR63" s="7">
        <v>1888679</v>
      </c>
      <c r="CS63" s="7">
        <f t="shared" si="2"/>
        <v>0</v>
      </c>
      <c r="CT63" s="7">
        <v>1888679</v>
      </c>
      <c r="CU63" s="7">
        <f t="shared" si="3"/>
        <v>0</v>
      </c>
      <c r="CV63" s="7">
        <v>1888679</v>
      </c>
      <c r="CW63" s="7">
        <f t="shared" si="4"/>
        <v>1888679</v>
      </c>
      <c r="CX63" s="7">
        <f t="shared" si="5"/>
        <v>0</v>
      </c>
    </row>
    <row r="64" spans="1:102" ht="33.75" customHeight="1">
      <c r="A64" s="5" t="s">
        <v>68</v>
      </c>
      <c r="B64" s="14">
        <v>256334</v>
      </c>
      <c r="C64" s="14">
        <v>133159</v>
      </c>
      <c r="D64" s="14">
        <v>286350</v>
      </c>
      <c r="E64" s="14">
        <v>2500</v>
      </c>
      <c r="F64" s="14">
        <v>1500</v>
      </c>
      <c r="G64" s="14">
        <v>1000</v>
      </c>
      <c r="H64" s="14">
        <v>894167</v>
      </c>
      <c r="I64" s="14">
        <v>886469</v>
      </c>
      <c r="J64" s="14">
        <v>0</v>
      </c>
      <c r="K64" s="14">
        <v>7698</v>
      </c>
      <c r="L64" s="14">
        <v>0</v>
      </c>
      <c r="M64" s="14">
        <v>0</v>
      </c>
      <c r="N64" s="14">
        <v>0</v>
      </c>
      <c r="O64" s="14">
        <v>1243275</v>
      </c>
      <c r="P64" s="14">
        <v>0</v>
      </c>
      <c r="Q64" s="14">
        <v>0</v>
      </c>
      <c r="R64" s="14">
        <v>0</v>
      </c>
      <c r="S64" s="14">
        <v>0</v>
      </c>
      <c r="T64" s="103">
        <v>0</v>
      </c>
      <c r="U64" s="103">
        <v>0</v>
      </c>
      <c r="V64" s="103">
        <v>0</v>
      </c>
      <c r="W64" s="14">
        <v>465183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2251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37009</v>
      </c>
      <c r="AP64" s="14">
        <v>0</v>
      </c>
      <c r="AQ64" s="14">
        <v>447</v>
      </c>
      <c r="AR64" s="14">
        <v>0</v>
      </c>
      <c r="AS64" s="14">
        <v>104622</v>
      </c>
      <c r="AT64" s="14">
        <v>0</v>
      </c>
      <c r="AU64" s="14">
        <v>1109733</v>
      </c>
      <c r="AV64" s="14">
        <v>0</v>
      </c>
      <c r="AW64" s="14">
        <v>0</v>
      </c>
      <c r="AX64" s="14">
        <v>0</v>
      </c>
      <c r="AY64" s="14">
        <v>0</v>
      </c>
      <c r="AZ64" s="14">
        <v>962658</v>
      </c>
      <c r="BA64" s="13">
        <f t="shared" si="8"/>
        <v>4899346</v>
      </c>
      <c r="BB64" s="14">
        <v>0</v>
      </c>
      <c r="BC64" s="14">
        <v>0</v>
      </c>
      <c r="BD64" s="14">
        <f t="shared" si="9"/>
        <v>4899346</v>
      </c>
      <c r="BE64" s="14">
        <v>3842485</v>
      </c>
      <c r="BF64" s="14">
        <v>2452796</v>
      </c>
      <c r="BG64" s="14">
        <v>1025491</v>
      </c>
      <c r="BH64" s="14">
        <v>1389689</v>
      </c>
      <c r="BI64" s="14">
        <v>401600</v>
      </c>
      <c r="BJ64" s="14">
        <v>988089</v>
      </c>
      <c r="BK64" s="14">
        <v>905776</v>
      </c>
      <c r="BL64" s="14">
        <v>0</v>
      </c>
      <c r="BM64" s="14">
        <v>0</v>
      </c>
      <c r="BN64" s="14">
        <v>151085</v>
      </c>
      <c r="BO64" s="14">
        <v>0</v>
      </c>
      <c r="BP64" s="14">
        <v>0</v>
      </c>
      <c r="BQ64" s="14">
        <v>0</v>
      </c>
      <c r="BR64" s="14">
        <v>0</v>
      </c>
      <c r="BS64" s="14">
        <v>0</v>
      </c>
      <c r="BT64" s="14">
        <v>1081632</v>
      </c>
      <c r="BU64" s="14">
        <v>1789687</v>
      </c>
      <c r="BV64" s="14">
        <v>295449</v>
      </c>
      <c r="BW64" s="14">
        <v>648779</v>
      </c>
      <c r="BX64" s="14">
        <v>312588</v>
      </c>
      <c r="BY64" s="14">
        <v>87733</v>
      </c>
      <c r="BZ64" s="14">
        <v>524175</v>
      </c>
      <c r="CA64" s="14">
        <v>2698</v>
      </c>
      <c r="CB64" s="14">
        <v>101223</v>
      </c>
      <c r="CC64" s="14">
        <v>13333</v>
      </c>
      <c r="CD64" s="14">
        <v>4931</v>
      </c>
      <c r="CE64" s="14">
        <v>37118</v>
      </c>
      <c r="CF64" s="14">
        <v>0</v>
      </c>
      <c r="CG64" s="14">
        <v>449010</v>
      </c>
      <c r="CH64" s="14">
        <v>450228</v>
      </c>
      <c r="CI64" s="14">
        <v>464290</v>
      </c>
      <c r="CJ64" s="14">
        <v>476292</v>
      </c>
      <c r="CK64" s="14">
        <v>463814</v>
      </c>
      <c r="CL64" s="14">
        <v>446874</v>
      </c>
      <c r="CM64" s="14">
        <v>413529</v>
      </c>
      <c r="CN64" s="14">
        <v>400224</v>
      </c>
      <c r="CO64" s="14">
        <v>366904</v>
      </c>
      <c r="CP64" s="14">
        <v>302977</v>
      </c>
      <c r="CR64" s="7">
        <v>4899346</v>
      </c>
      <c r="CS64" s="7">
        <f t="shared" si="2"/>
        <v>0</v>
      </c>
      <c r="CT64" s="7">
        <v>4899346</v>
      </c>
      <c r="CU64" s="7">
        <f t="shared" si="3"/>
        <v>0</v>
      </c>
      <c r="CV64" s="7">
        <v>4899346</v>
      </c>
      <c r="CW64" s="7">
        <f t="shared" si="4"/>
        <v>4899346</v>
      </c>
      <c r="CX64" s="7">
        <f t="shared" si="5"/>
        <v>0</v>
      </c>
    </row>
    <row r="65" spans="1:102" ht="33.75" customHeight="1" thickBot="1">
      <c r="A65" s="5" t="s">
        <v>106</v>
      </c>
      <c r="B65" s="14">
        <v>45421</v>
      </c>
      <c r="C65" s="14">
        <v>36147</v>
      </c>
      <c r="D65" s="14">
        <v>168655</v>
      </c>
      <c r="E65" s="14">
        <v>65460</v>
      </c>
      <c r="F65" s="14">
        <v>14733</v>
      </c>
      <c r="G65" s="14">
        <v>50727</v>
      </c>
      <c r="H65" s="14">
        <v>529532</v>
      </c>
      <c r="I65" s="14">
        <v>402642</v>
      </c>
      <c r="J65" s="14">
        <v>0</v>
      </c>
      <c r="K65" s="14">
        <v>126890</v>
      </c>
      <c r="L65" s="14">
        <v>0</v>
      </c>
      <c r="M65" s="14">
        <v>0</v>
      </c>
      <c r="N65" s="14">
        <v>0</v>
      </c>
      <c r="O65" s="14">
        <v>515441</v>
      </c>
      <c r="P65" s="14">
        <v>0</v>
      </c>
      <c r="Q65" s="14">
        <v>0</v>
      </c>
      <c r="R65" s="14">
        <v>0</v>
      </c>
      <c r="S65" s="14">
        <v>0</v>
      </c>
      <c r="T65" s="103">
        <v>0</v>
      </c>
      <c r="U65" s="103">
        <v>0</v>
      </c>
      <c r="V65" s="103">
        <v>0</v>
      </c>
      <c r="W65" s="14">
        <v>207064</v>
      </c>
      <c r="X65" s="14">
        <v>0</v>
      </c>
      <c r="Y65" s="14">
        <v>0</v>
      </c>
      <c r="Z65" s="14">
        <v>0</v>
      </c>
      <c r="AA65" s="14">
        <v>83860</v>
      </c>
      <c r="AB65" s="14">
        <v>416208</v>
      </c>
      <c r="AC65" s="14">
        <v>1653865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4420</v>
      </c>
      <c r="AK65" s="14">
        <v>0</v>
      </c>
      <c r="AL65" s="14">
        <v>0</v>
      </c>
      <c r="AM65" s="14">
        <v>0</v>
      </c>
      <c r="AN65" s="14">
        <v>0</v>
      </c>
      <c r="AO65" s="14">
        <v>515</v>
      </c>
      <c r="AP65" s="14">
        <v>0</v>
      </c>
      <c r="AQ65" s="14">
        <v>269</v>
      </c>
      <c r="AR65" s="14">
        <v>0</v>
      </c>
      <c r="AS65" s="14">
        <v>63400</v>
      </c>
      <c r="AT65" s="14">
        <v>24582</v>
      </c>
      <c r="AU65" s="14">
        <v>1285899</v>
      </c>
      <c r="AV65" s="14">
        <v>1512</v>
      </c>
      <c r="AW65" s="14">
        <v>0</v>
      </c>
      <c r="AX65" s="14">
        <v>0</v>
      </c>
      <c r="AY65" s="14">
        <v>0</v>
      </c>
      <c r="AZ65" s="14">
        <v>0</v>
      </c>
      <c r="BA65" s="130">
        <f t="shared" si="8"/>
        <v>4775179</v>
      </c>
      <c r="BB65" s="14">
        <v>0</v>
      </c>
      <c r="BC65" s="14">
        <v>0</v>
      </c>
      <c r="BD65" s="14">
        <f t="shared" si="9"/>
        <v>4775179</v>
      </c>
      <c r="BE65" s="14">
        <v>4284069</v>
      </c>
      <c r="BF65" s="14">
        <v>2367071</v>
      </c>
      <c r="BG65" s="14">
        <v>525703</v>
      </c>
      <c r="BH65" s="14">
        <v>1916998</v>
      </c>
      <c r="BI65" s="14">
        <v>430165</v>
      </c>
      <c r="BJ65" s="14">
        <v>1486833</v>
      </c>
      <c r="BK65" s="14">
        <v>208491</v>
      </c>
      <c r="BL65" s="14">
        <v>4420</v>
      </c>
      <c r="BM65" s="14">
        <v>0</v>
      </c>
      <c r="BN65" s="14">
        <v>269199</v>
      </c>
      <c r="BO65" s="14">
        <v>0</v>
      </c>
      <c r="BP65" s="14">
        <v>9000</v>
      </c>
      <c r="BQ65" s="14">
        <v>0</v>
      </c>
      <c r="BR65" s="14">
        <v>0</v>
      </c>
      <c r="BS65" s="14">
        <v>0</v>
      </c>
      <c r="BT65" s="14">
        <v>3174429</v>
      </c>
      <c r="BU65" s="14">
        <v>1039658</v>
      </c>
      <c r="BV65" s="14">
        <v>119082</v>
      </c>
      <c r="BW65" s="14">
        <v>95829</v>
      </c>
      <c r="BX65" s="14">
        <v>106353</v>
      </c>
      <c r="BY65" s="14">
        <v>39415</v>
      </c>
      <c r="BZ65" s="14">
        <v>187669</v>
      </c>
      <c r="CA65" s="14">
        <v>3191</v>
      </c>
      <c r="CB65" s="14">
        <v>0</v>
      </c>
      <c r="CC65" s="14">
        <v>0</v>
      </c>
      <c r="CD65" s="14">
        <v>6461</v>
      </c>
      <c r="CE65" s="14">
        <v>0</v>
      </c>
      <c r="CF65" s="14">
        <v>3092</v>
      </c>
      <c r="CG65" s="14">
        <v>637010</v>
      </c>
      <c r="CH65" s="14">
        <v>605791</v>
      </c>
      <c r="CI65" s="14">
        <v>565791</v>
      </c>
      <c r="CJ65" s="14">
        <v>480563</v>
      </c>
      <c r="CK65" s="14">
        <v>431252</v>
      </c>
      <c r="CL65" s="14">
        <v>393118</v>
      </c>
      <c r="CM65" s="14">
        <v>364415</v>
      </c>
      <c r="CN65" s="14">
        <v>325438</v>
      </c>
      <c r="CO65" s="14">
        <v>227155</v>
      </c>
      <c r="CP65" s="14">
        <v>195503</v>
      </c>
      <c r="CR65" s="7">
        <v>4775179</v>
      </c>
      <c r="CS65" s="7">
        <f t="shared" si="2"/>
        <v>0</v>
      </c>
      <c r="CT65" s="7">
        <v>4775179</v>
      </c>
      <c r="CU65" s="7">
        <f t="shared" si="3"/>
        <v>0</v>
      </c>
      <c r="CV65" s="7">
        <v>4775179</v>
      </c>
      <c r="CW65" s="7">
        <f t="shared" si="4"/>
        <v>4775179</v>
      </c>
      <c r="CX65" s="7">
        <f t="shared" si="5"/>
        <v>0</v>
      </c>
    </row>
    <row r="66" spans="1:94" ht="33.75" customHeight="1" thickBot="1" thickTop="1">
      <c r="A66" s="127" t="s">
        <v>69</v>
      </c>
      <c r="B66" s="128">
        <f aca="true" t="shared" si="10" ref="B66:AG66">SUM(B19:B65)</f>
        <v>9596982</v>
      </c>
      <c r="C66" s="128">
        <f t="shared" si="10"/>
        <v>5101577</v>
      </c>
      <c r="D66" s="128">
        <f t="shared" si="10"/>
        <v>8763655</v>
      </c>
      <c r="E66" s="128">
        <f t="shared" si="10"/>
        <v>3730365</v>
      </c>
      <c r="F66" s="128">
        <f t="shared" si="10"/>
        <v>214181</v>
      </c>
      <c r="G66" s="128">
        <f t="shared" si="10"/>
        <v>3516184</v>
      </c>
      <c r="H66" s="128">
        <f t="shared" si="10"/>
        <v>19093826</v>
      </c>
      <c r="I66" s="128">
        <f t="shared" si="10"/>
        <v>17655716</v>
      </c>
      <c r="J66" s="128">
        <f t="shared" si="10"/>
        <v>488873</v>
      </c>
      <c r="K66" s="128">
        <f t="shared" si="10"/>
        <v>558045</v>
      </c>
      <c r="L66" s="128">
        <f t="shared" si="10"/>
        <v>391192</v>
      </c>
      <c r="M66" s="128">
        <f t="shared" si="10"/>
        <v>0</v>
      </c>
      <c r="N66" s="128">
        <f t="shared" si="10"/>
        <v>0</v>
      </c>
      <c r="O66" s="128">
        <f t="shared" si="10"/>
        <v>56255203</v>
      </c>
      <c r="P66" s="128">
        <f t="shared" si="10"/>
        <v>9044468</v>
      </c>
      <c r="Q66" s="128">
        <f t="shared" si="10"/>
        <v>3496632</v>
      </c>
      <c r="R66" s="128">
        <f t="shared" si="10"/>
        <v>660093</v>
      </c>
      <c r="S66" s="128">
        <f t="shared" si="10"/>
        <v>305821</v>
      </c>
      <c r="T66" s="129">
        <f t="shared" si="10"/>
        <v>1908150</v>
      </c>
      <c r="U66" s="129">
        <f t="shared" si="10"/>
        <v>1908150</v>
      </c>
      <c r="V66" s="129">
        <f t="shared" si="10"/>
        <v>0</v>
      </c>
      <c r="W66" s="128">
        <f t="shared" si="10"/>
        <v>23432614</v>
      </c>
      <c r="X66" s="128">
        <f t="shared" si="10"/>
        <v>362050</v>
      </c>
      <c r="Y66" s="128">
        <f t="shared" si="10"/>
        <v>366821</v>
      </c>
      <c r="Z66" s="128">
        <f t="shared" si="10"/>
        <v>34460</v>
      </c>
      <c r="AA66" s="128">
        <f t="shared" si="10"/>
        <v>900508</v>
      </c>
      <c r="AB66" s="128">
        <f t="shared" si="10"/>
        <v>4339659</v>
      </c>
      <c r="AC66" s="128">
        <f t="shared" si="10"/>
        <v>33425910</v>
      </c>
      <c r="AD66" s="128">
        <f t="shared" si="10"/>
        <v>136537</v>
      </c>
      <c r="AE66" s="128">
        <f t="shared" si="10"/>
        <v>0</v>
      </c>
      <c r="AF66" s="128">
        <f t="shared" si="10"/>
        <v>1633645</v>
      </c>
      <c r="AG66" s="128">
        <f t="shared" si="10"/>
        <v>0</v>
      </c>
      <c r="AH66" s="128">
        <f aca="true" t="shared" si="11" ref="AH66:BE66">SUM(AH19:AH65)</f>
        <v>0</v>
      </c>
      <c r="AI66" s="128">
        <f t="shared" si="11"/>
        <v>0</v>
      </c>
      <c r="AJ66" s="128">
        <f t="shared" si="11"/>
        <v>153105</v>
      </c>
      <c r="AK66" s="128">
        <f t="shared" si="11"/>
        <v>0</v>
      </c>
      <c r="AL66" s="128">
        <f t="shared" si="11"/>
        <v>0</v>
      </c>
      <c r="AM66" s="128">
        <f t="shared" si="11"/>
        <v>0</v>
      </c>
      <c r="AN66" s="128">
        <f t="shared" si="11"/>
        <v>0</v>
      </c>
      <c r="AO66" s="128">
        <f t="shared" si="11"/>
        <v>6391697</v>
      </c>
      <c r="AP66" s="128">
        <f t="shared" si="11"/>
        <v>333675</v>
      </c>
      <c r="AQ66" s="128">
        <f t="shared" si="11"/>
        <v>561466</v>
      </c>
      <c r="AR66" s="128">
        <f t="shared" si="11"/>
        <v>0</v>
      </c>
      <c r="AS66" s="128">
        <f t="shared" si="11"/>
        <v>8384313</v>
      </c>
      <c r="AT66" s="128">
        <f t="shared" si="11"/>
        <v>1536821</v>
      </c>
      <c r="AU66" s="128">
        <f t="shared" si="11"/>
        <v>60517447</v>
      </c>
      <c r="AV66" s="128">
        <f t="shared" si="11"/>
        <v>194781</v>
      </c>
      <c r="AW66" s="128">
        <f t="shared" si="11"/>
        <v>65320</v>
      </c>
      <c r="AX66" s="128">
        <f t="shared" si="11"/>
        <v>9142347</v>
      </c>
      <c r="AY66" s="128">
        <f t="shared" si="11"/>
        <v>1290</v>
      </c>
      <c r="AZ66" s="128">
        <f t="shared" si="11"/>
        <v>14030981</v>
      </c>
      <c r="BA66" s="128">
        <f t="shared" si="11"/>
        <v>238287735</v>
      </c>
      <c r="BB66" s="128">
        <f t="shared" si="11"/>
        <v>398995</v>
      </c>
      <c r="BC66" s="128">
        <f t="shared" si="11"/>
        <v>0</v>
      </c>
      <c r="BD66" s="128">
        <f t="shared" si="11"/>
        <v>238287735</v>
      </c>
      <c r="BE66" s="128">
        <f t="shared" si="11"/>
        <v>153550971</v>
      </c>
      <c r="BF66" s="128">
        <f aca="true" t="shared" si="12" ref="BF66:CP66">SUM(BF19:BF65)</f>
        <v>104219368</v>
      </c>
      <c r="BG66" s="128">
        <f t="shared" si="12"/>
        <v>29886335</v>
      </c>
      <c r="BH66" s="128">
        <f t="shared" si="12"/>
        <v>49331603</v>
      </c>
      <c r="BI66" s="128">
        <f t="shared" si="12"/>
        <v>19017550</v>
      </c>
      <c r="BJ66" s="128">
        <f t="shared" si="12"/>
        <v>30314053</v>
      </c>
      <c r="BK66" s="128">
        <f t="shared" si="12"/>
        <v>30043564</v>
      </c>
      <c r="BL66" s="128">
        <f t="shared" si="12"/>
        <v>153105</v>
      </c>
      <c r="BM66" s="128">
        <f t="shared" si="12"/>
        <v>11817150</v>
      </c>
      <c r="BN66" s="128">
        <f t="shared" si="12"/>
        <v>30700923</v>
      </c>
      <c r="BO66" s="128">
        <f t="shared" si="12"/>
        <v>0</v>
      </c>
      <c r="BP66" s="128">
        <f t="shared" si="12"/>
        <v>9000</v>
      </c>
      <c r="BQ66" s="128">
        <f t="shared" si="12"/>
        <v>2883637</v>
      </c>
      <c r="BR66" s="128">
        <f t="shared" si="12"/>
        <v>9129385</v>
      </c>
      <c r="BS66" s="128">
        <f t="shared" si="12"/>
        <v>0</v>
      </c>
      <c r="BT66" s="128">
        <f t="shared" si="12"/>
        <v>111943287</v>
      </c>
      <c r="BU66" s="128">
        <f t="shared" si="12"/>
        <v>77044869</v>
      </c>
      <c r="BV66" s="128">
        <f t="shared" si="12"/>
        <v>14420563</v>
      </c>
      <c r="BW66" s="128">
        <f t="shared" si="12"/>
        <v>8456664</v>
      </c>
      <c r="BX66" s="128">
        <f t="shared" si="12"/>
        <v>6828257</v>
      </c>
      <c r="BY66" s="128">
        <f t="shared" si="12"/>
        <v>4258433</v>
      </c>
      <c r="BZ66" s="128">
        <f t="shared" si="12"/>
        <v>7416764</v>
      </c>
      <c r="CA66" s="128">
        <f t="shared" si="12"/>
        <v>1871746</v>
      </c>
      <c r="CB66" s="128">
        <f t="shared" si="12"/>
        <v>2033118</v>
      </c>
      <c r="CC66" s="128">
        <f t="shared" si="12"/>
        <v>360066</v>
      </c>
      <c r="CD66" s="128">
        <f t="shared" si="12"/>
        <v>1314291</v>
      </c>
      <c r="CE66" s="128">
        <f t="shared" si="12"/>
        <v>2061176</v>
      </c>
      <c r="CF66" s="128">
        <f t="shared" si="12"/>
        <v>278501</v>
      </c>
      <c r="CG66" s="128">
        <f t="shared" si="12"/>
        <v>28463156</v>
      </c>
      <c r="CH66" s="128">
        <f t="shared" si="12"/>
        <v>27216323</v>
      </c>
      <c r="CI66" s="128">
        <f t="shared" si="12"/>
        <v>27839752</v>
      </c>
      <c r="CJ66" s="128">
        <f t="shared" si="12"/>
        <v>23838871</v>
      </c>
      <c r="CK66" s="128">
        <f t="shared" si="12"/>
        <v>21698833</v>
      </c>
      <c r="CL66" s="128">
        <f t="shared" si="12"/>
        <v>19808755</v>
      </c>
      <c r="CM66" s="128">
        <f t="shared" si="12"/>
        <v>17578621</v>
      </c>
      <c r="CN66" s="128">
        <f t="shared" si="12"/>
        <v>15415982</v>
      </c>
      <c r="CO66" s="128">
        <f t="shared" si="12"/>
        <v>13514662</v>
      </c>
      <c r="CP66" s="128">
        <f t="shared" si="12"/>
        <v>11415753</v>
      </c>
    </row>
    <row r="67" spans="1:94" ht="33.75" customHeight="1" thickTop="1">
      <c r="A67" s="12" t="s">
        <v>70</v>
      </c>
      <c r="B67" s="19">
        <f aca="true" t="shared" si="13" ref="B67:AG67">SUM(B66,B18)</f>
        <v>50287831</v>
      </c>
      <c r="C67" s="19">
        <f t="shared" si="13"/>
        <v>22976793</v>
      </c>
      <c r="D67" s="19">
        <f t="shared" si="13"/>
        <v>34639827</v>
      </c>
      <c r="E67" s="19">
        <f t="shared" si="13"/>
        <v>6380300</v>
      </c>
      <c r="F67" s="19">
        <f t="shared" si="13"/>
        <v>603383</v>
      </c>
      <c r="G67" s="19">
        <f t="shared" si="13"/>
        <v>5776917</v>
      </c>
      <c r="H67" s="19">
        <f t="shared" si="13"/>
        <v>106761357</v>
      </c>
      <c r="I67" s="19">
        <f t="shared" si="13"/>
        <v>74011814</v>
      </c>
      <c r="J67" s="19">
        <f t="shared" si="13"/>
        <v>1300031</v>
      </c>
      <c r="K67" s="19">
        <f t="shared" si="13"/>
        <v>24242720</v>
      </c>
      <c r="L67" s="19">
        <f t="shared" si="13"/>
        <v>6905992</v>
      </c>
      <c r="M67" s="19">
        <f t="shared" si="13"/>
        <v>0</v>
      </c>
      <c r="N67" s="19">
        <f t="shared" si="13"/>
        <v>300800</v>
      </c>
      <c r="O67" s="19">
        <f t="shared" si="13"/>
        <v>270365905</v>
      </c>
      <c r="P67" s="19">
        <f t="shared" si="13"/>
        <v>23569957</v>
      </c>
      <c r="Q67" s="19">
        <f t="shared" si="13"/>
        <v>11425906</v>
      </c>
      <c r="R67" s="19">
        <f t="shared" si="13"/>
        <v>1645343</v>
      </c>
      <c r="S67" s="19">
        <f t="shared" si="13"/>
        <v>1451234</v>
      </c>
      <c r="T67" s="108">
        <f t="shared" si="13"/>
        <v>22264365</v>
      </c>
      <c r="U67" s="108">
        <f t="shared" si="13"/>
        <v>21827943</v>
      </c>
      <c r="V67" s="108">
        <f t="shared" si="13"/>
        <v>436422</v>
      </c>
      <c r="W67" s="19">
        <f t="shared" si="13"/>
        <v>131100455</v>
      </c>
      <c r="X67" s="19">
        <f t="shared" si="13"/>
        <v>4239258</v>
      </c>
      <c r="Y67" s="19">
        <f t="shared" si="13"/>
        <v>9732467</v>
      </c>
      <c r="Z67" s="19">
        <f t="shared" si="13"/>
        <v>129322</v>
      </c>
      <c r="AA67" s="19">
        <f t="shared" si="13"/>
        <v>3762823</v>
      </c>
      <c r="AB67" s="19">
        <f t="shared" si="13"/>
        <v>5824354</v>
      </c>
      <c r="AC67" s="19">
        <f t="shared" si="13"/>
        <v>41550755</v>
      </c>
      <c r="AD67" s="19">
        <f t="shared" si="13"/>
        <v>619793</v>
      </c>
      <c r="AE67" s="19">
        <f t="shared" si="13"/>
        <v>2213600</v>
      </c>
      <c r="AF67" s="19">
        <f t="shared" si="13"/>
        <v>6250579</v>
      </c>
      <c r="AG67" s="19">
        <f t="shared" si="13"/>
        <v>0</v>
      </c>
      <c r="AH67" s="19">
        <f aca="true" t="shared" si="14" ref="AH67:BL67">SUM(AH66,AH18)</f>
        <v>0</v>
      </c>
      <c r="AI67" s="19">
        <f t="shared" si="14"/>
        <v>2987000</v>
      </c>
      <c r="AJ67" s="19">
        <f t="shared" si="14"/>
        <v>1122073</v>
      </c>
      <c r="AK67" s="19">
        <f t="shared" si="14"/>
        <v>0</v>
      </c>
      <c r="AL67" s="19">
        <f t="shared" si="14"/>
        <v>0</v>
      </c>
      <c r="AM67" s="19">
        <f t="shared" si="14"/>
        <v>0</v>
      </c>
      <c r="AN67" s="19">
        <f t="shared" si="14"/>
        <v>0</v>
      </c>
      <c r="AO67" s="19">
        <f t="shared" si="14"/>
        <v>32616546</v>
      </c>
      <c r="AP67" s="19">
        <f t="shared" si="14"/>
        <v>1537132</v>
      </c>
      <c r="AQ67" s="19">
        <f t="shared" si="14"/>
        <v>2742146</v>
      </c>
      <c r="AR67" s="19">
        <f t="shared" si="14"/>
        <v>0</v>
      </c>
      <c r="AS67" s="19">
        <f t="shared" si="14"/>
        <v>48442743</v>
      </c>
      <c r="AT67" s="19">
        <f t="shared" si="14"/>
        <v>6223495</v>
      </c>
      <c r="AU67" s="19">
        <f t="shared" si="14"/>
        <v>181047927</v>
      </c>
      <c r="AV67" s="19">
        <f t="shared" si="14"/>
        <v>922524</v>
      </c>
      <c r="AW67" s="19">
        <f t="shared" si="14"/>
        <v>856387</v>
      </c>
      <c r="AX67" s="19">
        <f t="shared" si="14"/>
        <v>22633001</v>
      </c>
      <c r="AY67" s="19">
        <f t="shared" si="14"/>
        <v>6120</v>
      </c>
      <c r="AZ67" s="19">
        <f t="shared" si="14"/>
        <v>59333213</v>
      </c>
      <c r="BA67" s="19">
        <f t="shared" si="14"/>
        <v>885358488</v>
      </c>
      <c r="BB67" s="19">
        <f t="shared" si="14"/>
        <v>2459518</v>
      </c>
      <c r="BC67" s="19">
        <f t="shared" si="14"/>
        <v>0</v>
      </c>
      <c r="BD67" s="19">
        <f t="shared" si="14"/>
        <v>885358488</v>
      </c>
      <c r="BE67" s="19">
        <f t="shared" si="14"/>
        <v>560807362</v>
      </c>
      <c r="BF67" s="19">
        <f t="shared" si="14"/>
        <v>382884789</v>
      </c>
      <c r="BG67" s="19">
        <f t="shared" si="14"/>
        <v>160593330</v>
      </c>
      <c r="BH67" s="19">
        <f t="shared" si="14"/>
        <v>177922573</v>
      </c>
      <c r="BI67" s="19">
        <f t="shared" si="14"/>
        <v>71546992</v>
      </c>
      <c r="BJ67" s="19">
        <f t="shared" si="14"/>
        <v>106375581</v>
      </c>
      <c r="BK67" s="19">
        <f t="shared" si="14"/>
        <v>141396447</v>
      </c>
      <c r="BL67" s="19">
        <f t="shared" si="14"/>
        <v>1122073</v>
      </c>
      <c r="BM67" s="19">
        <f aca="true" t="shared" si="15" ref="BM67:CP67">SUM(BM66,BM18)</f>
        <v>49169709</v>
      </c>
      <c r="BN67" s="19">
        <f t="shared" si="15"/>
        <v>90156119</v>
      </c>
      <c r="BO67" s="19">
        <f t="shared" si="15"/>
        <v>562802</v>
      </c>
      <c r="BP67" s="19">
        <f t="shared" si="15"/>
        <v>409000</v>
      </c>
      <c r="BQ67" s="19">
        <f t="shared" si="15"/>
        <v>19117630</v>
      </c>
      <c r="BR67" s="19">
        <f t="shared" si="15"/>
        <v>22617346</v>
      </c>
      <c r="BS67" s="19">
        <f t="shared" si="15"/>
        <v>0</v>
      </c>
      <c r="BT67" s="19">
        <f t="shared" si="15"/>
        <v>361939355</v>
      </c>
      <c r="BU67" s="19">
        <f t="shared" si="15"/>
        <v>302063284</v>
      </c>
      <c r="BV67" s="19">
        <f t="shared" si="15"/>
        <v>59800118</v>
      </c>
      <c r="BW67" s="19">
        <f t="shared" si="15"/>
        <v>34203876</v>
      </c>
      <c r="BX67" s="19">
        <f t="shared" si="15"/>
        <v>32014421</v>
      </c>
      <c r="BY67" s="19">
        <f t="shared" si="15"/>
        <v>18006238</v>
      </c>
      <c r="BZ67" s="19">
        <f t="shared" si="15"/>
        <v>32811218</v>
      </c>
      <c r="CA67" s="19">
        <f t="shared" si="15"/>
        <v>15920045</v>
      </c>
      <c r="CB67" s="19">
        <f t="shared" si="15"/>
        <v>8878069</v>
      </c>
      <c r="CC67" s="19">
        <f t="shared" si="15"/>
        <v>2817644</v>
      </c>
      <c r="CD67" s="19">
        <f t="shared" si="15"/>
        <v>7333238</v>
      </c>
      <c r="CE67" s="19">
        <f t="shared" si="15"/>
        <v>8065770</v>
      </c>
      <c r="CF67" s="19">
        <f t="shared" si="15"/>
        <v>1505212</v>
      </c>
      <c r="CG67" s="19">
        <f t="shared" si="15"/>
        <v>101446346</v>
      </c>
      <c r="CH67" s="19">
        <f t="shared" si="15"/>
        <v>98064137</v>
      </c>
      <c r="CI67" s="19">
        <f t="shared" si="15"/>
        <v>96037617</v>
      </c>
      <c r="CJ67" s="19">
        <f t="shared" si="15"/>
        <v>90090285</v>
      </c>
      <c r="CK67" s="19">
        <f t="shared" si="15"/>
        <v>83361762</v>
      </c>
      <c r="CL67" s="19">
        <f t="shared" si="15"/>
        <v>75489863</v>
      </c>
      <c r="CM67" s="19">
        <f t="shared" si="15"/>
        <v>68483868</v>
      </c>
      <c r="CN67" s="19">
        <f t="shared" si="15"/>
        <v>58446291</v>
      </c>
      <c r="CO67" s="19">
        <f t="shared" si="15"/>
        <v>52253053</v>
      </c>
      <c r="CP67" s="19">
        <f t="shared" si="15"/>
        <v>45654914</v>
      </c>
    </row>
    <row r="68" spans="1:94" s="118" customFormat="1" ht="32.25" customHeight="1" hidden="1">
      <c r="A68" s="114" t="s">
        <v>176</v>
      </c>
      <c r="B68" s="114">
        <v>33</v>
      </c>
      <c r="C68" s="114">
        <v>33</v>
      </c>
      <c r="D68" s="114">
        <v>33</v>
      </c>
      <c r="E68" s="114">
        <v>33</v>
      </c>
      <c r="F68" s="114">
        <v>33</v>
      </c>
      <c r="G68" s="114">
        <v>33</v>
      </c>
      <c r="H68" s="114">
        <v>33</v>
      </c>
      <c r="I68" s="114">
        <v>33</v>
      </c>
      <c r="J68" s="114">
        <v>33</v>
      </c>
      <c r="K68" s="114">
        <v>33</v>
      </c>
      <c r="L68" s="114">
        <v>33</v>
      </c>
      <c r="M68" s="114">
        <v>33</v>
      </c>
      <c r="N68" s="114">
        <v>33</v>
      </c>
      <c r="O68" s="114">
        <v>33</v>
      </c>
      <c r="P68" s="114">
        <v>33</v>
      </c>
      <c r="Q68" s="114">
        <v>33</v>
      </c>
      <c r="R68" s="114">
        <v>33</v>
      </c>
      <c r="S68" s="114">
        <v>33</v>
      </c>
      <c r="T68" s="115">
        <v>33</v>
      </c>
      <c r="U68" s="115">
        <v>33</v>
      </c>
      <c r="V68" s="115">
        <v>33</v>
      </c>
      <c r="W68" s="114">
        <v>33</v>
      </c>
      <c r="X68" s="114">
        <v>33</v>
      </c>
      <c r="Y68" s="114">
        <v>33</v>
      </c>
      <c r="Z68" s="114">
        <v>33</v>
      </c>
      <c r="AA68" s="114">
        <v>33</v>
      </c>
      <c r="AB68" s="114">
        <v>33</v>
      </c>
      <c r="AC68" s="114">
        <v>33</v>
      </c>
      <c r="AD68" s="114">
        <v>33</v>
      </c>
      <c r="AE68" s="114">
        <v>33</v>
      </c>
      <c r="AF68" s="114">
        <v>33</v>
      </c>
      <c r="AG68" s="114">
        <v>33</v>
      </c>
      <c r="AH68" s="114">
        <v>33</v>
      </c>
      <c r="AI68" s="114">
        <v>33</v>
      </c>
      <c r="AJ68" s="114">
        <v>33</v>
      </c>
      <c r="AK68" s="114">
        <v>33</v>
      </c>
      <c r="AL68" s="114">
        <v>33</v>
      </c>
      <c r="AM68" s="114">
        <v>33</v>
      </c>
      <c r="AN68" s="114">
        <v>33</v>
      </c>
      <c r="AO68" s="114">
        <v>33</v>
      </c>
      <c r="AP68" s="114">
        <v>33</v>
      </c>
      <c r="AQ68" s="114">
        <v>33</v>
      </c>
      <c r="AR68" s="114">
        <v>33</v>
      </c>
      <c r="AS68" s="114">
        <v>33</v>
      </c>
      <c r="AT68" s="114">
        <v>33</v>
      </c>
      <c r="AU68" s="114">
        <v>33</v>
      </c>
      <c r="AV68" s="114">
        <v>33</v>
      </c>
      <c r="AW68" s="116">
        <v>33</v>
      </c>
      <c r="AX68" s="114">
        <v>33</v>
      </c>
      <c r="AY68" s="114">
        <v>33</v>
      </c>
      <c r="AZ68" s="114">
        <v>33</v>
      </c>
      <c r="BA68" s="116"/>
      <c r="BB68" s="114">
        <v>33</v>
      </c>
      <c r="BC68" s="114">
        <v>33</v>
      </c>
      <c r="BD68" s="114"/>
      <c r="BE68" s="114">
        <v>34</v>
      </c>
      <c r="BF68" s="114">
        <v>34</v>
      </c>
      <c r="BG68" s="114">
        <v>34</v>
      </c>
      <c r="BH68" s="114">
        <v>34</v>
      </c>
      <c r="BI68" s="114">
        <v>34</v>
      </c>
      <c r="BJ68" s="114">
        <v>34</v>
      </c>
      <c r="BK68" s="114">
        <v>34</v>
      </c>
      <c r="BL68" s="114">
        <v>34</v>
      </c>
      <c r="BM68" s="114">
        <v>34</v>
      </c>
      <c r="BN68" s="114">
        <v>34</v>
      </c>
      <c r="BO68" s="114">
        <v>34</v>
      </c>
      <c r="BP68" s="114">
        <v>34</v>
      </c>
      <c r="BQ68" s="114">
        <v>34</v>
      </c>
      <c r="BR68" s="114">
        <v>34</v>
      </c>
      <c r="BS68" s="114">
        <v>34</v>
      </c>
      <c r="BT68" s="114">
        <v>34</v>
      </c>
      <c r="BU68" s="114">
        <v>34</v>
      </c>
      <c r="BV68" s="114">
        <v>34</v>
      </c>
      <c r="BW68" s="114">
        <v>34</v>
      </c>
      <c r="BX68" s="114">
        <v>34</v>
      </c>
      <c r="BY68" s="114">
        <v>34</v>
      </c>
      <c r="BZ68" s="114">
        <v>34</v>
      </c>
      <c r="CA68" s="114">
        <v>34</v>
      </c>
      <c r="CB68" s="114">
        <v>34</v>
      </c>
      <c r="CC68" s="114">
        <v>34</v>
      </c>
      <c r="CD68" s="114">
        <v>34</v>
      </c>
      <c r="CE68" s="114">
        <v>34</v>
      </c>
      <c r="CF68" s="114">
        <v>34</v>
      </c>
      <c r="CG68" s="114">
        <v>36</v>
      </c>
      <c r="CH68" s="114">
        <v>36</v>
      </c>
      <c r="CI68" s="114">
        <v>36</v>
      </c>
      <c r="CJ68" s="114">
        <v>36</v>
      </c>
      <c r="CK68" s="114">
        <v>36</v>
      </c>
      <c r="CL68" s="114">
        <v>36</v>
      </c>
      <c r="CM68" s="114">
        <v>36</v>
      </c>
      <c r="CN68" s="114">
        <v>36</v>
      </c>
      <c r="CO68" s="114">
        <v>36</v>
      </c>
      <c r="CP68" s="117">
        <v>36</v>
      </c>
    </row>
    <row r="69" spans="1:94" s="118" customFormat="1" ht="32.25" customHeight="1" hidden="1">
      <c r="A69" s="118" t="s">
        <v>177</v>
      </c>
      <c r="B69" s="118">
        <v>1</v>
      </c>
      <c r="C69" s="118">
        <v>2</v>
      </c>
      <c r="D69" s="118">
        <v>3</v>
      </c>
      <c r="E69" s="118">
        <v>4</v>
      </c>
      <c r="F69" s="118">
        <v>5</v>
      </c>
      <c r="G69" s="118">
        <v>6</v>
      </c>
      <c r="H69" s="118">
        <v>7</v>
      </c>
      <c r="I69" s="118">
        <v>8</v>
      </c>
      <c r="J69" s="118">
        <v>9</v>
      </c>
      <c r="K69" s="118">
        <v>10</v>
      </c>
      <c r="L69" s="118">
        <v>11</v>
      </c>
      <c r="M69" s="118">
        <v>12</v>
      </c>
      <c r="N69" s="118">
        <v>13</v>
      </c>
      <c r="O69" s="118">
        <v>14</v>
      </c>
      <c r="P69" s="118">
        <v>15</v>
      </c>
      <c r="Q69" s="118">
        <v>16</v>
      </c>
      <c r="R69" s="118">
        <v>17</v>
      </c>
      <c r="S69" s="118">
        <v>18</v>
      </c>
      <c r="T69" s="119">
        <v>19</v>
      </c>
      <c r="U69" s="119">
        <v>20</v>
      </c>
      <c r="V69" s="119">
        <v>21</v>
      </c>
      <c r="W69" s="118">
        <v>22</v>
      </c>
      <c r="X69" s="118">
        <v>23</v>
      </c>
      <c r="Y69" s="118">
        <v>25</v>
      </c>
      <c r="Z69" s="118">
        <v>26</v>
      </c>
      <c r="AA69" s="118">
        <v>27</v>
      </c>
      <c r="AB69" s="118">
        <v>28</v>
      </c>
      <c r="AC69" s="118">
        <v>29</v>
      </c>
      <c r="AD69" s="118">
        <v>30</v>
      </c>
      <c r="AE69" s="118">
        <v>31</v>
      </c>
      <c r="AF69" s="118">
        <v>32</v>
      </c>
      <c r="AG69" s="118">
        <v>33</v>
      </c>
      <c r="AH69" s="118">
        <v>34</v>
      </c>
      <c r="AI69" s="118">
        <v>35</v>
      </c>
      <c r="AJ69" s="118">
        <v>36</v>
      </c>
      <c r="AK69" s="118">
        <v>37</v>
      </c>
      <c r="AL69" s="118">
        <v>38</v>
      </c>
      <c r="AM69" s="118">
        <v>39</v>
      </c>
      <c r="AN69" s="118">
        <v>41</v>
      </c>
      <c r="AO69" s="118">
        <v>42</v>
      </c>
      <c r="AP69" s="118">
        <v>43</v>
      </c>
      <c r="AQ69" s="118">
        <v>44</v>
      </c>
      <c r="AR69" s="118">
        <v>45</v>
      </c>
      <c r="AS69" s="118">
        <v>46</v>
      </c>
      <c r="AT69" s="118">
        <v>47</v>
      </c>
      <c r="AU69" s="118">
        <v>48</v>
      </c>
      <c r="AV69" s="118">
        <v>49</v>
      </c>
      <c r="AW69" s="118">
        <v>50</v>
      </c>
      <c r="AX69" s="118">
        <v>51</v>
      </c>
      <c r="AY69" s="118">
        <v>52</v>
      </c>
      <c r="AZ69" s="118">
        <v>53</v>
      </c>
      <c r="BB69" s="118">
        <v>55</v>
      </c>
      <c r="BC69" s="118">
        <v>56</v>
      </c>
      <c r="BE69" s="118">
        <v>1</v>
      </c>
      <c r="BF69" s="118">
        <v>2</v>
      </c>
      <c r="BG69" s="118">
        <v>3</v>
      </c>
      <c r="BH69" s="118">
        <v>5</v>
      </c>
      <c r="BI69" s="118">
        <v>6</v>
      </c>
      <c r="BJ69" s="118">
        <v>7</v>
      </c>
      <c r="BK69" s="118">
        <v>8</v>
      </c>
      <c r="BL69" s="118">
        <v>9</v>
      </c>
      <c r="BM69" s="118">
        <v>10</v>
      </c>
      <c r="BN69" s="118">
        <v>11</v>
      </c>
      <c r="BO69" s="118">
        <v>12</v>
      </c>
      <c r="BP69" s="118">
        <v>14</v>
      </c>
      <c r="BQ69" s="118">
        <v>24</v>
      </c>
      <c r="BR69" s="118">
        <v>26</v>
      </c>
      <c r="BS69" s="118">
        <v>31</v>
      </c>
      <c r="BT69" s="118">
        <v>32</v>
      </c>
      <c r="BU69" s="118">
        <v>32</v>
      </c>
      <c r="BV69" s="118">
        <v>32</v>
      </c>
      <c r="BW69" s="118">
        <v>32</v>
      </c>
      <c r="BX69" s="118">
        <v>32</v>
      </c>
      <c r="BY69" s="118">
        <v>32</v>
      </c>
      <c r="BZ69" s="118">
        <v>32</v>
      </c>
      <c r="CA69" s="118">
        <v>32</v>
      </c>
      <c r="CB69" s="118">
        <v>32</v>
      </c>
      <c r="CC69" s="118">
        <v>32</v>
      </c>
      <c r="CD69" s="118">
        <v>32</v>
      </c>
      <c r="CE69" s="118">
        <v>32</v>
      </c>
      <c r="CF69" s="118">
        <v>32</v>
      </c>
      <c r="CG69" s="118">
        <v>3</v>
      </c>
      <c r="CH69" s="118">
        <v>6</v>
      </c>
      <c r="CI69" s="118">
        <v>9</v>
      </c>
      <c r="CJ69" s="118">
        <v>12</v>
      </c>
      <c r="CK69" s="118">
        <v>15</v>
      </c>
      <c r="CL69" s="118">
        <v>18</v>
      </c>
      <c r="CM69" s="118">
        <v>21</v>
      </c>
      <c r="CN69" s="118">
        <v>24</v>
      </c>
      <c r="CO69" s="118">
        <v>27</v>
      </c>
      <c r="CP69" s="118">
        <v>30</v>
      </c>
    </row>
    <row r="70" spans="1:94" s="118" customFormat="1" ht="32.25" customHeight="1" hidden="1">
      <c r="A70" s="118" t="s">
        <v>178</v>
      </c>
      <c r="B70" s="118">
        <v>9</v>
      </c>
      <c r="C70" s="118">
        <v>9</v>
      </c>
      <c r="D70" s="118">
        <v>9</v>
      </c>
      <c r="E70" s="118">
        <v>9</v>
      </c>
      <c r="F70" s="118">
        <v>9</v>
      </c>
      <c r="G70" s="118">
        <v>9</v>
      </c>
      <c r="H70" s="118">
        <v>9</v>
      </c>
      <c r="I70" s="118">
        <v>9</v>
      </c>
      <c r="J70" s="118">
        <v>9</v>
      </c>
      <c r="K70" s="118">
        <v>9</v>
      </c>
      <c r="L70" s="118">
        <v>9</v>
      </c>
      <c r="M70" s="118">
        <v>9</v>
      </c>
      <c r="N70" s="118">
        <v>9</v>
      </c>
      <c r="O70" s="118">
        <v>9</v>
      </c>
      <c r="P70" s="118">
        <v>9</v>
      </c>
      <c r="Q70" s="118">
        <v>9</v>
      </c>
      <c r="R70" s="118">
        <v>9</v>
      </c>
      <c r="S70" s="118">
        <v>9</v>
      </c>
      <c r="T70" s="119">
        <v>9</v>
      </c>
      <c r="U70" s="119">
        <v>9</v>
      </c>
      <c r="V70" s="119">
        <v>9</v>
      </c>
      <c r="W70" s="118">
        <v>9</v>
      </c>
      <c r="X70" s="118">
        <v>9</v>
      </c>
      <c r="Y70" s="118">
        <v>9</v>
      </c>
      <c r="Z70" s="118">
        <v>9</v>
      </c>
      <c r="AA70" s="118">
        <v>9</v>
      </c>
      <c r="AB70" s="118">
        <v>9</v>
      </c>
      <c r="AC70" s="118">
        <v>9</v>
      </c>
      <c r="AD70" s="118">
        <v>9</v>
      </c>
      <c r="AE70" s="118">
        <v>9</v>
      </c>
      <c r="AF70" s="118">
        <v>9</v>
      </c>
      <c r="AG70" s="118">
        <v>9</v>
      </c>
      <c r="AH70" s="118">
        <v>9</v>
      </c>
      <c r="AI70" s="118">
        <v>9</v>
      </c>
      <c r="AJ70" s="118">
        <v>9</v>
      </c>
      <c r="AK70" s="118">
        <v>9</v>
      </c>
      <c r="AL70" s="118">
        <v>9</v>
      </c>
      <c r="AM70" s="118">
        <v>9</v>
      </c>
      <c r="AN70" s="118">
        <v>9</v>
      </c>
      <c r="AO70" s="118">
        <v>9</v>
      </c>
      <c r="AP70" s="118">
        <v>9</v>
      </c>
      <c r="AQ70" s="118">
        <v>9</v>
      </c>
      <c r="AR70" s="118">
        <v>9</v>
      </c>
      <c r="AS70" s="118">
        <v>9</v>
      </c>
      <c r="AT70" s="118">
        <v>9</v>
      </c>
      <c r="AU70" s="118">
        <v>9</v>
      </c>
      <c r="AV70" s="118">
        <v>9</v>
      </c>
      <c r="AW70" s="118">
        <v>9</v>
      </c>
      <c r="AX70" s="118">
        <v>9</v>
      </c>
      <c r="AY70" s="118">
        <v>9</v>
      </c>
      <c r="AZ70" s="118">
        <v>9</v>
      </c>
      <c r="BB70" s="118">
        <v>9</v>
      </c>
      <c r="BC70" s="118">
        <v>9</v>
      </c>
      <c r="BE70" s="118">
        <v>4</v>
      </c>
      <c r="BF70" s="118">
        <v>4</v>
      </c>
      <c r="BG70" s="118">
        <v>4</v>
      </c>
      <c r="BH70" s="118">
        <v>4</v>
      </c>
      <c r="BI70" s="118">
        <v>4</v>
      </c>
      <c r="BJ70" s="118">
        <v>4</v>
      </c>
      <c r="BK70" s="118">
        <v>4</v>
      </c>
      <c r="BL70" s="118">
        <v>4</v>
      </c>
      <c r="BM70" s="118">
        <v>4</v>
      </c>
      <c r="BN70" s="118">
        <v>4</v>
      </c>
      <c r="BO70" s="118">
        <v>4</v>
      </c>
      <c r="BP70" s="118">
        <v>4</v>
      </c>
      <c r="BQ70" s="118">
        <v>4</v>
      </c>
      <c r="BR70" s="118">
        <v>4</v>
      </c>
      <c r="BS70" s="118">
        <v>4</v>
      </c>
      <c r="BT70" s="118">
        <v>5</v>
      </c>
      <c r="BU70" s="118">
        <v>6</v>
      </c>
      <c r="BV70" s="118">
        <v>7</v>
      </c>
      <c r="BW70" s="118">
        <v>8</v>
      </c>
      <c r="BX70" s="118">
        <v>9</v>
      </c>
      <c r="BY70" s="118">
        <v>10</v>
      </c>
      <c r="BZ70" s="118">
        <v>11</v>
      </c>
      <c r="CA70" s="118">
        <v>12</v>
      </c>
      <c r="CB70" s="118">
        <v>13</v>
      </c>
      <c r="CC70" s="118">
        <v>14</v>
      </c>
      <c r="CD70" s="118">
        <v>15</v>
      </c>
      <c r="CE70" s="118">
        <v>16</v>
      </c>
      <c r="CF70" s="118">
        <v>17</v>
      </c>
      <c r="CG70" s="118">
        <v>8</v>
      </c>
      <c r="CH70" s="118">
        <v>8</v>
      </c>
      <c r="CI70" s="118">
        <v>8</v>
      </c>
      <c r="CJ70" s="118">
        <v>8</v>
      </c>
      <c r="CK70" s="118">
        <v>8</v>
      </c>
      <c r="CL70" s="118">
        <v>8</v>
      </c>
      <c r="CM70" s="118">
        <v>8</v>
      </c>
      <c r="CN70" s="118">
        <v>8</v>
      </c>
      <c r="CO70" s="118">
        <v>8</v>
      </c>
      <c r="CP70" s="118">
        <v>8</v>
      </c>
    </row>
    <row r="71" ht="14.25" hidden="1"/>
    <row r="72" ht="24" hidden="1">
      <c r="BA72" s="121">
        <v>885358488</v>
      </c>
    </row>
  </sheetData>
  <mergeCells count="8">
    <mergeCell ref="CG1:CJ1"/>
    <mergeCell ref="CK1:CP1"/>
    <mergeCell ref="M1:N1"/>
    <mergeCell ref="X1:AA1"/>
    <mergeCell ref="BE1:BN1"/>
    <mergeCell ref="BO1:BS1"/>
    <mergeCell ref="BT1:BY1"/>
    <mergeCell ref="BZ1:CF1"/>
  </mergeCells>
  <printOptions/>
  <pageMargins left="0.7874015748031497" right="0.3" top="0.7874015748031497" bottom="0.3937007874015748" header="0.5905511811023623" footer="0.31496062992125984"/>
  <pageSetup firstPageNumber="176" useFirstPageNumber="1" fitToHeight="10" horizontalDpi="600" verticalDpi="600" orientation="portrait" paperSize="9" scale="35" r:id="rId1"/>
  <headerFooter alignWithMargins="0">
    <oddHeader>&amp;L&amp;24　　第２０表　平成１９年度末地方債現在高及び年度別償還の状況</oddHeader>
    <oddFooter>&amp;C&amp;30&amp;P</oddFooter>
  </headerFooter>
  <colBreaks count="8" manualBreakCount="8">
    <brk id="12" min="4" max="66" man="1"/>
    <brk id="23" min="4" max="66" man="1"/>
    <brk id="34" min="4" max="66" man="1"/>
    <brk id="44" min="4" max="66" man="1"/>
    <brk id="55" min="4" max="66" man="1"/>
    <brk id="66" min="4" max="66" man="1"/>
    <brk id="77" min="4" max="66" man="1"/>
    <brk id="88" min="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2009-03-05T11:04:13Z</cp:lastPrinted>
  <dcterms:modified xsi:type="dcterms:W3CDTF">2009-04-30T23:50:58Z</dcterms:modified>
  <cp:category/>
  <cp:version/>
  <cp:contentType/>
  <cp:contentStatus/>
</cp:coreProperties>
</file>