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255" windowHeight="4785" activeTab="0"/>
  </bookViews>
  <sheets>
    <sheet name="第２１表債務負担行為" sheetId="1" r:id="rId1"/>
  </sheets>
  <definedNames>
    <definedName name="_xlnm.Print_Area" localSheetId="0">'第２１表債務負担行為'!$A$1:$BL$67</definedName>
    <definedName name="_xlnm.Print_Titles" localSheetId="0">'第２１表債務負担行為'!$A:$A</definedName>
  </definedNames>
  <calcPr fullCalcOnLoad="1"/>
</workbook>
</file>

<file path=xl/sharedStrings.xml><?xml version="1.0" encoding="utf-8"?>
<sst xmlns="http://schemas.openxmlformats.org/spreadsheetml/2006/main" count="144" uniqueCount="98">
  <si>
    <t>市町村名</t>
  </si>
  <si>
    <t>債務負担行為限度額</t>
  </si>
  <si>
    <t>（ｂ）に充当した一般財源等の額</t>
  </si>
  <si>
    <t>左の内訳１</t>
  </si>
  <si>
    <t>左の内訳２</t>
  </si>
  <si>
    <t>左の内訳</t>
  </si>
  <si>
    <t>３その他</t>
  </si>
  <si>
    <t>(a)</t>
  </si>
  <si>
    <t>(b)</t>
  </si>
  <si>
    <t>（５）その他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</si>
  <si>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</si>
  <si>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</si>
  <si>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</si>
  <si>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</si>
  <si>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</si>
  <si>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</si>
  <si>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</si>
  <si>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</si>
  <si>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</si>
  <si>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</si>
  <si>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</si>
  <si>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</si>
  <si>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</si>
  <si>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</si>
  <si>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</si>
  <si>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</si>
  <si>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</si>
  <si>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</si>
  <si>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</si>
  <si>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</si>
  <si>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</si>
  <si>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</si>
  <si>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</si>
  <si>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</si>
  <si>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</si>
  <si>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</si>
  <si>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</si>
  <si>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</si>
  <si>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</si>
  <si>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</si>
  <si>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</si>
  <si>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</si>
  <si>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</si>
  <si>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</si>
  <si>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</si>
  <si>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</si>
  <si>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</si>
  <si>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</si>
  <si>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</si>
  <si>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</si>
  <si>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</si>
  <si>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</si>
  <si>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</si>
  <si>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</si>
  <si>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</si>
  <si>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</si>
  <si>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</si>
  <si>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</si>
  <si>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</si>
  <si>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</si>
  <si>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</si>
  <si>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</si>
  <si>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</si>
  <si>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</si>
  <si>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</si>
  <si>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(a)に充当予定の一般財源等の額</t>
  </si>
  <si>
    <t>田村市</t>
  </si>
  <si>
    <t>飯舘村</t>
  </si>
  <si>
    <t>市計</t>
  </si>
  <si>
    <t>（１）土地の購入
　に係るもの</t>
  </si>
  <si>
    <t>（２）建造物の購
　　入に係るもの</t>
  </si>
  <si>
    <t>（１）五省協定に　　　係るもの</t>
  </si>
  <si>
    <t>（４）納期が後年
     度であるもの</t>
  </si>
  <si>
    <t>（１）利子補給等
      に係るもの</t>
  </si>
  <si>
    <t>１物件の購入等
　に係るもの</t>
  </si>
  <si>
    <t>２債務保証又は
　損失補償に係
　るもの</t>
  </si>
  <si>
    <t>４その他実質的
　債務負担行為
　に係るもの</t>
  </si>
  <si>
    <t>２債務保証又は
　損失保証に係
　るもの</t>
  </si>
  <si>
    <t>うち公債費に準ずる債務負担行為に係るもの</t>
  </si>
  <si>
    <t>（４）製造・工事
　　 の請負に係
     るもの</t>
  </si>
  <si>
    <t>（３）その他の物
　 　件の購入に
     係るもの</t>
  </si>
  <si>
    <t>（２）共済資金に
係るもの</t>
  </si>
  <si>
    <t>（３）工事が数年
     度にわたる
     もの</t>
  </si>
  <si>
    <t xml:space="preserve"> （１）地方三公社
      に係るもの</t>
  </si>
  <si>
    <t>（２）特別法の規定
     に基づく法人の
     うち（１）以外に
     係るもの</t>
  </si>
  <si>
    <t>（３）地方公共団体
     が出資・出えん
     している法人の
     うち（１）（２）以
     外に係るもの</t>
  </si>
  <si>
    <t>（４）その他に係
     るもの</t>
  </si>
  <si>
    <t>（２）その他に係
     るもの</t>
  </si>
  <si>
    <t>南相馬市</t>
  </si>
  <si>
    <t>伊達市</t>
  </si>
  <si>
    <t>南会津町</t>
  </si>
  <si>
    <t>会津美里町</t>
  </si>
  <si>
    <t>本宮市</t>
  </si>
  <si>
    <t>表</t>
  </si>
  <si>
    <t>行</t>
  </si>
  <si>
    <t>列</t>
  </si>
  <si>
    <t>債務負担行為に基づく平成２０年度以降の支出予定額</t>
  </si>
  <si>
    <t>債務負担行為に基づく平成１９年度支出額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</si>
</sst>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08">
    <xf numFmtId="3" fontId="0" fillId="0" borderId="0" xfId="0" applyAlignment="1">
      <alignment/>
    </xf>
    <xf numFmtId="3" fontId="4" fillId="0" borderId="1" xfId="0" applyNumberFormat="1" applyFont="1" applyAlignment="1">
      <alignment horizontal="center" vertical="center" wrapText="1"/>
    </xf>
    <xf numFmtId="3" fontId="4" fillId="0" borderId="1" xfId="0" applyFont="1" applyAlignment="1">
      <alignment horizontal="center" vertical="center" wrapText="1"/>
    </xf>
    <xf numFmtId="3" fontId="5" fillId="0" borderId="1" xfId="0" applyNumberFormat="1" applyFont="1" applyAlignment="1">
      <alignment vertical="center"/>
    </xf>
    <xf numFmtId="3" fontId="5" fillId="0" borderId="2" xfId="0" applyNumberFormat="1" applyFont="1" applyAlignment="1">
      <alignment vertical="center"/>
    </xf>
    <xf numFmtId="3" fontId="7" fillId="0" borderId="2" xfId="0" applyNumberFormat="1" applyFont="1" applyAlignment="1">
      <alignment horizontal="centerContinuous" vertical="center"/>
    </xf>
    <xf numFmtId="3" fontId="7" fillId="0" borderId="2" xfId="0" applyNumberFormat="1" applyFont="1" applyAlignment="1">
      <alignment horizontal="left" vertical="center"/>
    </xf>
    <xf numFmtId="3" fontId="5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/>
    </xf>
    <xf numFmtId="177" fontId="5" fillId="0" borderId="5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horizontal="center" vertical="top" wrapText="1"/>
    </xf>
    <xf numFmtId="3" fontId="7" fillId="0" borderId="0" xfId="0" applyFont="1" applyAlignment="1">
      <alignment/>
    </xf>
    <xf numFmtId="3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3" fontId="7" fillId="0" borderId="2" xfId="0" applyNumberFormat="1" applyFont="1" applyAlignment="1">
      <alignment vertical="center"/>
    </xf>
    <xf numFmtId="3" fontId="7" fillId="0" borderId="7" xfId="0" applyNumberFormat="1" applyFont="1" applyAlignment="1">
      <alignment vertical="center"/>
    </xf>
    <xf numFmtId="177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/>
    </xf>
    <xf numFmtId="3" fontId="5" fillId="0" borderId="4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/>
    </xf>
    <xf numFmtId="3" fontId="7" fillId="0" borderId="7" xfId="0" applyNumberFormat="1" applyFont="1" applyAlignment="1">
      <alignment horizontal="center" vertical="center" wrapText="1"/>
    </xf>
    <xf numFmtId="3" fontId="7" fillId="0" borderId="7" xfId="0" applyNumberFormat="1" applyFont="1" applyAlignment="1">
      <alignment horizontal="left" vertical="center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left" vertical="center"/>
    </xf>
    <xf numFmtId="3" fontId="7" fillId="0" borderId="1" xfId="0" applyNumberFormat="1" applyFont="1" applyAlignment="1">
      <alignment horizontal="center" vertical="center" wrapText="1"/>
    </xf>
    <xf numFmtId="3" fontId="7" fillId="0" borderId="7" xfId="0" applyNumberFormat="1" applyFont="1" applyAlignment="1">
      <alignment horizontal="centerContinuous" vertical="center" wrapText="1"/>
    </xf>
    <xf numFmtId="3" fontId="7" fillId="0" borderId="1" xfId="0" applyNumberFormat="1" applyFont="1" applyAlignment="1">
      <alignment horizontal="center" vertical="top" wrapText="1"/>
    </xf>
    <xf numFmtId="3" fontId="7" fillId="0" borderId="1" xfId="0" applyNumberFormat="1" applyFont="1" applyAlignment="1">
      <alignment horizontal="left" vertical="center" wrapText="1"/>
    </xf>
    <xf numFmtId="3" fontId="7" fillId="0" borderId="1" xfId="0" applyFont="1" applyAlignment="1">
      <alignment horizontal="center" vertical="center" wrapText="1"/>
    </xf>
    <xf numFmtId="3" fontId="7" fillId="0" borderId="4" xfId="0" applyFont="1" applyBorder="1" applyAlignment="1">
      <alignment horizontal="center" vertical="center" wrapText="1"/>
    </xf>
    <xf numFmtId="3" fontId="7" fillId="0" borderId="2" xfId="0" applyNumberFormat="1" applyFont="1" applyAlignment="1">
      <alignment horizontal="center" vertical="top" wrapText="1"/>
    </xf>
    <xf numFmtId="3" fontId="7" fillId="0" borderId="1" xfId="0" applyFont="1" applyAlignment="1">
      <alignment horizontal="left" vertical="top" wrapText="1"/>
    </xf>
    <xf numFmtId="3" fontId="7" fillId="0" borderId="1" xfId="0" applyFont="1" applyAlignment="1">
      <alignment horizontal="center" vertical="top" wrapText="1"/>
    </xf>
    <xf numFmtId="3" fontId="7" fillId="0" borderId="4" xfId="0" applyFont="1" applyBorder="1" applyAlignment="1">
      <alignment horizontal="center" vertical="top" wrapText="1"/>
    </xf>
    <xf numFmtId="3" fontId="7" fillId="0" borderId="2" xfId="0" applyNumberFormat="1" applyFont="1" applyAlignment="1">
      <alignment horizontal="left" vertical="top" wrapText="1"/>
    </xf>
    <xf numFmtId="3" fontId="4" fillId="0" borderId="2" xfId="0" applyNumberFormat="1" applyFont="1" applyAlignment="1">
      <alignment horizontal="center" wrapText="1"/>
    </xf>
    <xf numFmtId="3" fontId="7" fillId="0" borderId="2" xfId="0" applyNumberFormat="1" applyFont="1" applyAlignment="1">
      <alignment vertical="top" wrapText="1"/>
    </xf>
    <xf numFmtId="177" fontId="5" fillId="0" borderId="6" xfId="0" applyNumberFormat="1" applyFont="1" applyFill="1" applyBorder="1" applyAlignment="1">
      <alignment/>
    </xf>
    <xf numFmtId="177" fontId="5" fillId="0" borderId="4" xfId="0" applyNumberFormat="1" applyFont="1" applyFill="1" applyBorder="1" applyAlignment="1">
      <alignment/>
    </xf>
    <xf numFmtId="177" fontId="5" fillId="0" borderId="9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177" fontId="5" fillId="0" borderId="15" xfId="0" applyNumberFormat="1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177" fontId="5" fillId="0" borderId="5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5" fillId="0" borderId="7" xfId="0" applyFont="1" applyAlignment="1">
      <alignment/>
    </xf>
    <xf numFmtId="3" fontId="5" fillId="0" borderId="7" xfId="0" applyFont="1" applyFill="1" applyAlignment="1">
      <alignment/>
    </xf>
    <xf numFmtId="3" fontId="5" fillId="0" borderId="0" xfId="0" applyFont="1" applyAlignment="1">
      <alignment/>
    </xf>
    <xf numFmtId="3" fontId="5" fillId="0" borderId="0" xfId="0" applyFont="1" applyFill="1" applyAlignment="1">
      <alignment/>
    </xf>
    <xf numFmtId="3" fontId="4" fillId="0" borderId="18" xfId="0" applyNumberFormat="1" applyFont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top" wrapText="1"/>
    </xf>
    <xf numFmtId="3" fontId="7" fillId="0" borderId="16" xfId="0" applyFont="1" applyFill="1" applyBorder="1" applyAlignment="1">
      <alignment horizontal="center" vertical="top" wrapText="1"/>
    </xf>
    <xf numFmtId="3" fontId="7" fillId="0" borderId="16" xfId="0" applyFont="1" applyBorder="1" applyAlignment="1">
      <alignment horizontal="center" vertical="center" wrapText="1"/>
    </xf>
    <xf numFmtId="3" fontId="7" fillId="0" borderId="16" xfId="0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19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center" vertical="top" wrapText="1"/>
    </xf>
    <xf numFmtId="3" fontId="7" fillId="0" borderId="1" xfId="0" applyFont="1" applyFill="1" applyBorder="1" applyAlignment="1">
      <alignment horizontal="center" vertical="center" wrapText="1"/>
    </xf>
    <xf numFmtId="3" fontId="7" fillId="0" borderId="19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77" fontId="5" fillId="0" borderId="21" xfId="0" applyNumberFormat="1" applyFont="1" applyBorder="1" applyAlignment="1">
      <alignment/>
    </xf>
    <xf numFmtId="177" fontId="5" fillId="0" borderId="18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3" fontId="7" fillId="0" borderId="6" xfId="0" applyNumberFormat="1" applyFont="1" applyBorder="1" applyAlignment="1">
      <alignment vertical="top" wrapText="1"/>
    </xf>
    <xf numFmtId="3" fontId="7" fillId="0" borderId="16" xfId="0" applyNumberFormat="1" applyFont="1" applyBorder="1" applyAlignment="1">
      <alignment vertical="top" wrapText="1"/>
    </xf>
    <xf numFmtId="3" fontId="7" fillId="0" borderId="4" xfId="0" applyFont="1" applyBorder="1" applyAlignment="1">
      <alignment vertical="top"/>
    </xf>
    <xf numFmtId="3" fontId="7" fillId="0" borderId="6" xfId="0" applyNumberFormat="1" applyFont="1" applyFill="1" applyBorder="1" applyAlignment="1">
      <alignment horizontal="center" vertical="top" wrapText="1"/>
    </xf>
    <xf numFmtId="3" fontId="7" fillId="0" borderId="4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left" vertical="top" wrapText="1"/>
    </xf>
    <xf numFmtId="3" fontId="0" fillId="0" borderId="16" xfId="0" applyBorder="1" applyAlignment="1">
      <alignment/>
    </xf>
    <xf numFmtId="3" fontId="7" fillId="0" borderId="23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left" vertical="top" wrapText="1" shrinkToFit="1"/>
    </xf>
    <xf numFmtId="3" fontId="8" fillId="0" borderId="16" xfId="0" applyNumberFormat="1" applyFont="1" applyBorder="1" applyAlignment="1">
      <alignment horizontal="left" vertical="top" wrapText="1" shrinkToFit="1"/>
    </xf>
    <xf numFmtId="3" fontId="7" fillId="0" borderId="6" xfId="0" applyNumberFormat="1" applyFont="1" applyBorder="1" applyAlignment="1">
      <alignment horizontal="left" vertical="top" wrapText="1"/>
    </xf>
    <xf numFmtId="3" fontId="7" fillId="0" borderId="4" xfId="0" applyNumberFormat="1" applyFont="1" applyBorder="1" applyAlignment="1">
      <alignment horizontal="left" vertical="top" wrapText="1"/>
    </xf>
    <xf numFmtId="3" fontId="7" fillId="0" borderId="6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3"/>
  <sheetViews>
    <sheetView tabSelected="1" showOutlineSymbols="0" view="pageBreakPreview" zoomScale="50" zoomScaleNormal="87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" sqref="A6"/>
    </sheetView>
  </sheetViews>
  <sheetFormatPr defaultColWidth="24.75390625" defaultRowHeight="14.25"/>
  <cols>
    <col min="1" max="11" width="20.625" style="0" customWidth="1"/>
    <col min="12" max="12" width="20.625" style="62" customWidth="1"/>
    <col min="13" max="41" width="20.625" style="0" customWidth="1"/>
    <col min="42" max="43" width="20.625" style="62" customWidth="1"/>
    <col min="44" max="52" width="20.625" style="0" customWidth="1"/>
    <col min="53" max="64" width="19.625" style="0" customWidth="1"/>
    <col min="65" max="65" width="9.75390625" style="0" customWidth="1"/>
    <col min="66" max="66" width="16.875" style="0" bestFit="1" customWidth="1"/>
    <col min="67" max="67" width="7.875" style="0" customWidth="1"/>
    <col min="68" max="68" width="16.875" style="0" bestFit="1" customWidth="1"/>
    <col min="69" max="69" width="4.375" style="0" bestFit="1" customWidth="1"/>
    <col min="70" max="70" width="15.125" style="0" bestFit="1" customWidth="1"/>
    <col min="71" max="71" width="4.375" style="0" bestFit="1" customWidth="1"/>
  </cols>
  <sheetData>
    <row r="1" spans="1:64" ht="27" customHeight="1">
      <c r="A1" s="51" t="s">
        <v>0</v>
      </c>
      <c r="B1" s="18" t="s">
        <v>1</v>
      </c>
      <c r="C1" s="19"/>
      <c r="D1" s="36"/>
      <c r="E1" s="37"/>
      <c r="F1" s="36"/>
      <c r="G1" s="36"/>
      <c r="H1" s="36"/>
      <c r="I1" s="37"/>
      <c r="J1" s="36"/>
      <c r="K1" s="82"/>
      <c r="L1" s="81"/>
      <c r="M1" s="72"/>
      <c r="N1" s="36"/>
      <c r="O1" s="36"/>
      <c r="P1" s="36"/>
      <c r="Q1" s="37"/>
      <c r="R1" s="36"/>
      <c r="S1" s="36"/>
      <c r="T1" s="36"/>
      <c r="U1" s="39"/>
      <c r="V1" s="74" t="s">
        <v>96</v>
      </c>
      <c r="W1" s="36"/>
      <c r="X1" s="36"/>
      <c r="Y1" s="37"/>
      <c r="Z1" s="36"/>
      <c r="AA1" s="36"/>
      <c r="AB1" s="36"/>
      <c r="AC1" s="37"/>
      <c r="AD1" s="36"/>
      <c r="AE1" s="82"/>
      <c r="AF1" s="38"/>
      <c r="AG1" s="72"/>
      <c r="AH1" s="36"/>
      <c r="AI1" s="36"/>
      <c r="AJ1" s="36"/>
      <c r="AK1" s="37"/>
      <c r="AL1" s="36"/>
      <c r="AM1" s="36"/>
      <c r="AN1" s="36"/>
      <c r="AO1" s="39"/>
      <c r="AP1" s="92" t="s">
        <v>65</v>
      </c>
      <c r="AQ1" s="77" t="s">
        <v>97</v>
      </c>
      <c r="AR1" s="36"/>
      <c r="AS1" s="36"/>
      <c r="AT1" s="37"/>
      <c r="AU1" s="36"/>
      <c r="AV1" s="36"/>
      <c r="AW1" s="36"/>
      <c r="AX1" s="37"/>
      <c r="AY1" s="36"/>
      <c r="AZ1" s="82"/>
      <c r="BA1" s="38"/>
      <c r="BB1" s="72"/>
      <c r="BC1" s="36"/>
      <c r="BD1" s="36"/>
      <c r="BE1" s="36"/>
      <c r="BF1" s="37"/>
      <c r="BG1" s="36"/>
      <c r="BH1" s="36"/>
      <c r="BI1" s="36"/>
      <c r="BJ1" s="39"/>
      <c r="BK1" s="6" t="s">
        <v>2</v>
      </c>
      <c r="BL1" s="38"/>
    </row>
    <row r="2" spans="1:64" ht="25.5" customHeight="1">
      <c r="A2" s="1"/>
      <c r="B2" s="40"/>
      <c r="C2" s="103" t="s">
        <v>74</v>
      </c>
      <c r="D2" s="97" t="s">
        <v>3</v>
      </c>
      <c r="E2" s="98"/>
      <c r="F2" s="98"/>
      <c r="G2" s="99"/>
      <c r="H2" s="97" t="s">
        <v>4</v>
      </c>
      <c r="I2" s="98"/>
      <c r="J2" s="98"/>
      <c r="K2" s="98"/>
      <c r="L2" s="99"/>
      <c r="M2" s="89" t="s">
        <v>75</v>
      </c>
      <c r="N2" s="97" t="s">
        <v>5</v>
      </c>
      <c r="O2" s="98"/>
      <c r="P2" s="98"/>
      <c r="Q2" s="99"/>
      <c r="R2" s="46" t="s">
        <v>6</v>
      </c>
      <c r="S2" s="5" t="s">
        <v>5</v>
      </c>
      <c r="T2" s="41"/>
      <c r="U2" s="89" t="s">
        <v>76</v>
      </c>
      <c r="V2" s="75" t="s">
        <v>7</v>
      </c>
      <c r="W2" s="89" t="s">
        <v>74</v>
      </c>
      <c r="X2" s="97" t="s">
        <v>3</v>
      </c>
      <c r="Y2" s="98"/>
      <c r="Z2" s="98"/>
      <c r="AA2" s="99"/>
      <c r="AB2" s="97" t="s">
        <v>4</v>
      </c>
      <c r="AC2" s="98"/>
      <c r="AD2" s="98"/>
      <c r="AE2" s="98"/>
      <c r="AF2" s="99"/>
      <c r="AG2" s="89" t="s">
        <v>75</v>
      </c>
      <c r="AH2" s="5" t="s">
        <v>5</v>
      </c>
      <c r="AI2" s="5"/>
      <c r="AJ2" s="5"/>
      <c r="AK2" s="41"/>
      <c r="AL2" s="46" t="s">
        <v>6</v>
      </c>
      <c r="AM2" s="5" t="s">
        <v>5</v>
      </c>
      <c r="AN2" s="41"/>
      <c r="AO2" s="89" t="s">
        <v>76</v>
      </c>
      <c r="AP2" s="93"/>
      <c r="AQ2" s="78" t="s">
        <v>8</v>
      </c>
      <c r="AR2" s="89" t="s">
        <v>74</v>
      </c>
      <c r="AS2" s="97" t="s">
        <v>3</v>
      </c>
      <c r="AT2" s="98"/>
      <c r="AU2" s="98"/>
      <c r="AV2" s="99"/>
      <c r="AW2" s="97" t="s">
        <v>4</v>
      </c>
      <c r="AX2" s="98"/>
      <c r="AY2" s="98"/>
      <c r="AZ2" s="98"/>
      <c r="BA2" s="99"/>
      <c r="BB2" s="89" t="s">
        <v>77</v>
      </c>
      <c r="BC2" s="5" t="s">
        <v>5</v>
      </c>
      <c r="BD2" s="5"/>
      <c r="BE2" s="5"/>
      <c r="BF2" s="41"/>
      <c r="BG2" s="46" t="s">
        <v>6</v>
      </c>
      <c r="BH2" s="5" t="s">
        <v>5</v>
      </c>
      <c r="BI2" s="41"/>
      <c r="BJ2" s="89" t="s">
        <v>76</v>
      </c>
      <c r="BK2" s="43"/>
      <c r="BL2" s="105" t="s">
        <v>78</v>
      </c>
    </row>
    <row r="3" spans="1:64" ht="61.5" customHeight="1">
      <c r="A3" s="67"/>
      <c r="B3" s="44"/>
      <c r="C3" s="104"/>
      <c r="D3" s="46" t="s">
        <v>69</v>
      </c>
      <c r="E3" s="46" t="s">
        <v>70</v>
      </c>
      <c r="F3" s="89" t="s">
        <v>80</v>
      </c>
      <c r="G3" s="89" t="s">
        <v>79</v>
      </c>
      <c r="H3" s="46" t="s">
        <v>71</v>
      </c>
      <c r="I3" s="46" t="s">
        <v>81</v>
      </c>
      <c r="J3" s="89" t="s">
        <v>82</v>
      </c>
      <c r="K3" s="12" t="s">
        <v>72</v>
      </c>
      <c r="L3" s="68" t="s">
        <v>9</v>
      </c>
      <c r="M3" s="91"/>
      <c r="N3" s="89" t="s">
        <v>83</v>
      </c>
      <c r="O3" s="95" t="s">
        <v>84</v>
      </c>
      <c r="P3" s="95" t="s">
        <v>85</v>
      </c>
      <c r="Q3" s="89" t="s">
        <v>86</v>
      </c>
      <c r="R3" s="40"/>
      <c r="S3" s="52" t="s">
        <v>73</v>
      </c>
      <c r="T3" s="50" t="s">
        <v>87</v>
      </c>
      <c r="U3" s="91"/>
      <c r="V3" s="76"/>
      <c r="W3" s="107"/>
      <c r="X3" s="46" t="s">
        <v>69</v>
      </c>
      <c r="Y3" s="46" t="s">
        <v>70</v>
      </c>
      <c r="Z3" s="89" t="s">
        <v>80</v>
      </c>
      <c r="AA3" s="89" t="s">
        <v>79</v>
      </c>
      <c r="AB3" s="46" t="s">
        <v>71</v>
      </c>
      <c r="AC3" s="46" t="s">
        <v>81</v>
      </c>
      <c r="AD3" s="89" t="s">
        <v>82</v>
      </c>
      <c r="AE3" s="12" t="s">
        <v>72</v>
      </c>
      <c r="AF3" s="12" t="s">
        <v>9</v>
      </c>
      <c r="AG3" s="91"/>
      <c r="AH3" s="89" t="s">
        <v>83</v>
      </c>
      <c r="AI3" s="95" t="s">
        <v>84</v>
      </c>
      <c r="AJ3" s="101" t="s">
        <v>85</v>
      </c>
      <c r="AK3" s="89" t="s">
        <v>86</v>
      </c>
      <c r="AL3" s="40"/>
      <c r="AM3" s="52" t="s">
        <v>73</v>
      </c>
      <c r="AN3" s="50" t="s">
        <v>87</v>
      </c>
      <c r="AO3" s="91"/>
      <c r="AP3" s="93"/>
      <c r="AQ3" s="79"/>
      <c r="AR3" s="107"/>
      <c r="AS3" s="46" t="s">
        <v>69</v>
      </c>
      <c r="AT3" s="46" t="s">
        <v>70</v>
      </c>
      <c r="AU3" s="89" t="s">
        <v>80</v>
      </c>
      <c r="AV3" s="89" t="s">
        <v>79</v>
      </c>
      <c r="AW3" s="46" t="s">
        <v>71</v>
      </c>
      <c r="AX3" s="46" t="s">
        <v>81</v>
      </c>
      <c r="AY3" s="89" t="s">
        <v>82</v>
      </c>
      <c r="AZ3" s="12" t="s">
        <v>72</v>
      </c>
      <c r="BA3" s="12" t="s">
        <v>9</v>
      </c>
      <c r="BB3" s="91"/>
      <c r="BC3" s="89" t="s">
        <v>83</v>
      </c>
      <c r="BD3" s="95" t="s">
        <v>84</v>
      </c>
      <c r="BE3" s="95" t="s">
        <v>85</v>
      </c>
      <c r="BF3" s="89" t="s">
        <v>86</v>
      </c>
      <c r="BG3" s="40"/>
      <c r="BH3" s="52" t="s">
        <v>73</v>
      </c>
      <c r="BI3" s="50" t="s">
        <v>87</v>
      </c>
      <c r="BJ3" s="91"/>
      <c r="BK3" s="44"/>
      <c r="BL3" s="106"/>
    </row>
    <row r="4" spans="1:64" ht="21">
      <c r="A4" s="2"/>
      <c r="B4" s="44"/>
      <c r="C4" s="44"/>
      <c r="D4" s="42"/>
      <c r="E4" s="47"/>
      <c r="F4" s="90"/>
      <c r="G4" s="90"/>
      <c r="H4" s="42"/>
      <c r="I4" s="48"/>
      <c r="J4" s="90"/>
      <c r="K4" s="49"/>
      <c r="L4" s="69"/>
      <c r="M4" s="73"/>
      <c r="N4" s="90"/>
      <c r="O4" s="100"/>
      <c r="P4" s="96"/>
      <c r="Q4" s="90"/>
      <c r="R4" s="44"/>
      <c r="S4" s="48"/>
      <c r="T4" s="48"/>
      <c r="U4" s="70"/>
      <c r="V4" s="73"/>
      <c r="W4" s="44"/>
      <c r="X4" s="42"/>
      <c r="Y4" s="47"/>
      <c r="Z4" s="90"/>
      <c r="AA4" s="90"/>
      <c r="AB4" s="42"/>
      <c r="AC4" s="48"/>
      <c r="AD4" s="90"/>
      <c r="AE4" s="49"/>
      <c r="AF4" s="71"/>
      <c r="AG4" s="73"/>
      <c r="AH4" s="90"/>
      <c r="AI4" s="100"/>
      <c r="AJ4" s="102"/>
      <c r="AK4" s="90"/>
      <c r="AL4" s="44"/>
      <c r="AM4" s="48"/>
      <c r="AN4" s="48"/>
      <c r="AO4" s="45"/>
      <c r="AP4" s="94"/>
      <c r="AQ4" s="80"/>
      <c r="AR4" s="44"/>
      <c r="AS4" s="42"/>
      <c r="AT4" s="47"/>
      <c r="AU4" s="90"/>
      <c r="AV4" s="90"/>
      <c r="AW4" s="42"/>
      <c r="AX4" s="48"/>
      <c r="AY4" s="90"/>
      <c r="AZ4" s="49"/>
      <c r="BA4" s="71"/>
      <c r="BB4" s="73"/>
      <c r="BC4" s="90"/>
      <c r="BD4" s="100"/>
      <c r="BE4" s="100"/>
      <c r="BF4" s="90"/>
      <c r="BG4" s="44"/>
      <c r="BH4" s="48"/>
      <c r="BI4" s="48"/>
      <c r="BJ4" s="45"/>
      <c r="BK4" s="44"/>
      <c r="BL4" s="8"/>
    </row>
    <row r="5" spans="1:71" ht="34.5" customHeight="1">
      <c r="A5" s="4" t="s">
        <v>10</v>
      </c>
      <c r="B5" s="16">
        <f>SUM(C5,M5,R5,U5)</f>
        <v>59936193</v>
      </c>
      <c r="C5" s="16">
        <v>10257829</v>
      </c>
      <c r="D5" s="16">
        <v>8751523</v>
      </c>
      <c r="E5" s="16">
        <v>0</v>
      </c>
      <c r="F5" s="16">
        <v>0</v>
      </c>
      <c r="G5" s="16">
        <v>1506306</v>
      </c>
      <c r="H5" s="16">
        <v>0</v>
      </c>
      <c r="I5" s="16">
        <v>0</v>
      </c>
      <c r="J5" s="16">
        <v>1506306</v>
      </c>
      <c r="K5" s="16">
        <v>0</v>
      </c>
      <c r="L5" s="53">
        <v>8751523</v>
      </c>
      <c r="M5" s="16">
        <v>30122264</v>
      </c>
      <c r="N5" s="16">
        <v>30122264</v>
      </c>
      <c r="O5" s="16">
        <v>0</v>
      </c>
      <c r="P5" s="16">
        <v>0</v>
      </c>
      <c r="Q5" s="16">
        <v>0</v>
      </c>
      <c r="R5" s="16">
        <v>19556100</v>
      </c>
      <c r="S5" s="16">
        <v>3130469</v>
      </c>
      <c r="T5" s="16">
        <v>16425631</v>
      </c>
      <c r="U5" s="16">
        <v>0</v>
      </c>
      <c r="V5" s="16">
        <f>SUM(W5,AG5,AL5,AO5)</f>
        <v>18051595</v>
      </c>
      <c r="W5" s="16">
        <v>3992437</v>
      </c>
      <c r="X5" s="16">
        <v>3340120</v>
      </c>
      <c r="Y5" s="16">
        <v>0</v>
      </c>
      <c r="Z5" s="16">
        <v>0</v>
      </c>
      <c r="AA5" s="16">
        <v>652317</v>
      </c>
      <c r="AB5" s="16">
        <v>0</v>
      </c>
      <c r="AC5" s="16">
        <v>0</v>
      </c>
      <c r="AD5" s="16">
        <v>652317</v>
      </c>
      <c r="AE5" s="16">
        <v>0</v>
      </c>
      <c r="AF5" s="16">
        <v>3340120</v>
      </c>
      <c r="AG5" s="16">
        <v>122264</v>
      </c>
      <c r="AH5" s="16">
        <v>122264</v>
      </c>
      <c r="AI5" s="16">
        <v>0</v>
      </c>
      <c r="AJ5" s="16">
        <v>0</v>
      </c>
      <c r="AK5" s="16">
        <v>0</v>
      </c>
      <c r="AL5" s="16">
        <v>13936894</v>
      </c>
      <c r="AM5" s="16">
        <v>482199</v>
      </c>
      <c r="AN5" s="16">
        <v>13454695</v>
      </c>
      <c r="AO5" s="16">
        <v>0</v>
      </c>
      <c r="AP5" s="53">
        <v>17090983</v>
      </c>
      <c r="AQ5" s="53">
        <f>SUM(AR5,BB5,BG5,BJ5)</f>
        <v>4458696</v>
      </c>
      <c r="AR5" s="16">
        <v>2850994</v>
      </c>
      <c r="AS5" s="16">
        <v>2164580</v>
      </c>
      <c r="AT5" s="16">
        <v>0</v>
      </c>
      <c r="AU5" s="16">
        <v>0</v>
      </c>
      <c r="AV5" s="16">
        <v>686414</v>
      </c>
      <c r="AW5" s="16">
        <v>0</v>
      </c>
      <c r="AX5" s="16">
        <v>0</v>
      </c>
      <c r="AY5" s="16">
        <v>686414</v>
      </c>
      <c r="AZ5" s="16">
        <v>0</v>
      </c>
      <c r="BA5" s="16">
        <v>2164580</v>
      </c>
      <c r="BB5" s="16">
        <v>0</v>
      </c>
      <c r="BC5" s="16">
        <v>0</v>
      </c>
      <c r="BD5" s="16">
        <v>0</v>
      </c>
      <c r="BE5" s="16">
        <v>0</v>
      </c>
      <c r="BF5" s="16">
        <v>0</v>
      </c>
      <c r="BG5" s="16">
        <v>1607702</v>
      </c>
      <c r="BH5" s="16">
        <v>186153</v>
      </c>
      <c r="BI5" s="16">
        <v>1421549</v>
      </c>
      <c r="BJ5" s="16">
        <v>0</v>
      </c>
      <c r="BK5" s="16">
        <v>2790862</v>
      </c>
      <c r="BL5" s="16">
        <v>972052</v>
      </c>
      <c r="BN5" s="13"/>
      <c r="BO5" s="13"/>
      <c r="BP5" s="13"/>
      <c r="BQ5" s="13"/>
      <c r="BR5" s="13"/>
      <c r="BS5" s="13"/>
    </row>
    <row r="6" spans="1:71" ht="34.5" customHeight="1">
      <c r="A6" s="3" t="s">
        <v>11</v>
      </c>
      <c r="B6" s="17">
        <f aca="true" t="shared" si="0" ref="B6:B65">SUM(C6,M6,R6,U6)</f>
        <v>21010267</v>
      </c>
      <c r="C6" s="17">
        <v>4344485</v>
      </c>
      <c r="D6" s="17">
        <v>4344485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54">
        <v>4344485</v>
      </c>
      <c r="M6" s="17">
        <v>12955233</v>
      </c>
      <c r="N6" s="17">
        <v>7670985</v>
      </c>
      <c r="O6" s="17">
        <v>0</v>
      </c>
      <c r="P6" s="17">
        <v>0</v>
      </c>
      <c r="Q6" s="17">
        <v>5284248</v>
      </c>
      <c r="R6" s="17">
        <v>3710549</v>
      </c>
      <c r="S6" s="17">
        <v>458909</v>
      </c>
      <c r="T6" s="17">
        <v>3251640</v>
      </c>
      <c r="U6" s="17">
        <v>0</v>
      </c>
      <c r="V6" s="17">
        <f aca="true" t="shared" si="1" ref="V6:V17">SUM(W6,AG6,AL6,AO6)</f>
        <v>3726711</v>
      </c>
      <c r="W6" s="17">
        <v>2258804</v>
      </c>
      <c r="X6" s="17">
        <v>2258804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2258804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1467907</v>
      </c>
      <c r="AM6" s="17">
        <v>166755</v>
      </c>
      <c r="AN6" s="17">
        <v>1301152</v>
      </c>
      <c r="AO6" s="17">
        <v>0</v>
      </c>
      <c r="AP6" s="54">
        <v>3723755</v>
      </c>
      <c r="AQ6" s="54">
        <f aca="true" t="shared" si="2" ref="AQ6:AQ17">SUM(AR6,BB6,BG6,BJ6)</f>
        <v>1424114</v>
      </c>
      <c r="AR6" s="17">
        <v>793592</v>
      </c>
      <c r="AS6" s="17">
        <v>793592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793592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630522</v>
      </c>
      <c r="BH6" s="17">
        <v>28976</v>
      </c>
      <c r="BI6" s="17">
        <v>601546</v>
      </c>
      <c r="BJ6" s="17">
        <v>0</v>
      </c>
      <c r="BK6" s="17">
        <v>953014</v>
      </c>
      <c r="BL6" s="17">
        <v>439300</v>
      </c>
      <c r="BN6" s="13"/>
      <c r="BO6" s="13"/>
      <c r="BP6" s="13"/>
      <c r="BQ6" s="13"/>
      <c r="BR6" s="13"/>
      <c r="BS6" s="13"/>
    </row>
    <row r="7" spans="1:71" ht="34.5" customHeight="1">
      <c r="A7" s="3" t="s">
        <v>12</v>
      </c>
      <c r="B7" s="17">
        <f t="shared" si="0"/>
        <v>41838041</v>
      </c>
      <c r="C7" s="17">
        <v>616252</v>
      </c>
      <c r="D7" s="17">
        <v>200026</v>
      </c>
      <c r="E7" s="17">
        <v>0</v>
      </c>
      <c r="F7" s="17">
        <v>0</v>
      </c>
      <c r="G7" s="17">
        <v>416226</v>
      </c>
      <c r="H7" s="17">
        <v>0</v>
      </c>
      <c r="I7" s="17">
        <v>0</v>
      </c>
      <c r="J7" s="17">
        <v>0</v>
      </c>
      <c r="K7" s="17">
        <v>0</v>
      </c>
      <c r="L7" s="54">
        <v>616252</v>
      </c>
      <c r="M7" s="17">
        <v>6466602</v>
      </c>
      <c r="N7" s="17">
        <v>200026</v>
      </c>
      <c r="O7" s="17">
        <v>0</v>
      </c>
      <c r="P7" s="17">
        <v>5994000</v>
      </c>
      <c r="Q7" s="17">
        <v>272576</v>
      </c>
      <c r="R7" s="17">
        <v>34755187</v>
      </c>
      <c r="S7" s="17">
        <v>16214058</v>
      </c>
      <c r="T7" s="17">
        <v>18541129</v>
      </c>
      <c r="U7" s="17">
        <v>0</v>
      </c>
      <c r="V7" s="17">
        <f t="shared" si="1"/>
        <v>15431742</v>
      </c>
      <c r="W7" s="17">
        <v>200026</v>
      </c>
      <c r="X7" s="17">
        <v>200026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200026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15231716</v>
      </c>
      <c r="AM7" s="17">
        <v>5403985</v>
      </c>
      <c r="AN7" s="17">
        <v>9827731</v>
      </c>
      <c r="AO7" s="17">
        <v>0</v>
      </c>
      <c r="AP7" s="54">
        <v>12382672</v>
      </c>
      <c r="AQ7" s="54">
        <f t="shared" si="2"/>
        <v>5401097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5401097</v>
      </c>
      <c r="BH7" s="17">
        <v>750597</v>
      </c>
      <c r="BI7" s="17">
        <v>4650500</v>
      </c>
      <c r="BJ7" s="17">
        <v>0</v>
      </c>
      <c r="BK7" s="17">
        <v>4777251</v>
      </c>
      <c r="BL7" s="17">
        <v>806811</v>
      </c>
      <c r="BN7" s="13"/>
      <c r="BO7" s="13"/>
      <c r="BP7" s="13"/>
      <c r="BQ7" s="13"/>
      <c r="BR7" s="13"/>
      <c r="BS7" s="13"/>
    </row>
    <row r="8" spans="1:71" ht="34.5" customHeight="1">
      <c r="A8" s="3" t="s">
        <v>13</v>
      </c>
      <c r="B8" s="17">
        <f t="shared" si="0"/>
        <v>37369622</v>
      </c>
      <c r="C8" s="17">
        <v>27002208</v>
      </c>
      <c r="D8" s="17">
        <v>0</v>
      </c>
      <c r="E8" s="17">
        <v>23897214</v>
      </c>
      <c r="F8" s="17">
        <v>1309744</v>
      </c>
      <c r="G8" s="17">
        <v>1795250</v>
      </c>
      <c r="H8" s="17">
        <v>0</v>
      </c>
      <c r="I8" s="17">
        <v>0</v>
      </c>
      <c r="J8" s="17">
        <v>24932758</v>
      </c>
      <c r="K8" s="17">
        <v>0</v>
      </c>
      <c r="L8" s="54">
        <v>2069450</v>
      </c>
      <c r="M8" s="17">
        <v>2065361</v>
      </c>
      <c r="N8" s="17">
        <v>1187200</v>
      </c>
      <c r="O8" s="17">
        <v>176711</v>
      </c>
      <c r="P8" s="17">
        <v>701450</v>
      </c>
      <c r="Q8" s="17">
        <v>0</v>
      </c>
      <c r="R8" s="17">
        <v>8302053</v>
      </c>
      <c r="S8" s="17">
        <v>223313</v>
      </c>
      <c r="T8" s="17">
        <v>8078740</v>
      </c>
      <c r="U8" s="17">
        <v>0</v>
      </c>
      <c r="V8" s="17">
        <f t="shared" si="1"/>
        <v>20718299</v>
      </c>
      <c r="W8" s="17">
        <v>15357814</v>
      </c>
      <c r="X8" s="17">
        <v>0</v>
      </c>
      <c r="Y8" s="17">
        <v>14728953</v>
      </c>
      <c r="Z8" s="17">
        <v>171075</v>
      </c>
      <c r="AA8" s="17">
        <v>457786</v>
      </c>
      <c r="AB8" s="17">
        <v>0</v>
      </c>
      <c r="AC8" s="17">
        <v>0</v>
      </c>
      <c r="AD8" s="17">
        <v>15186739</v>
      </c>
      <c r="AE8" s="17">
        <v>0</v>
      </c>
      <c r="AF8" s="17">
        <v>171075</v>
      </c>
      <c r="AG8" s="17">
        <v>6310</v>
      </c>
      <c r="AH8" s="17">
        <v>0</v>
      </c>
      <c r="AI8" s="17">
        <v>6310</v>
      </c>
      <c r="AJ8" s="17">
        <v>0</v>
      </c>
      <c r="AK8" s="17">
        <v>0</v>
      </c>
      <c r="AL8" s="17">
        <v>5354175</v>
      </c>
      <c r="AM8" s="17">
        <v>13628</v>
      </c>
      <c r="AN8" s="17">
        <v>5340547</v>
      </c>
      <c r="AO8" s="17">
        <v>0</v>
      </c>
      <c r="AP8" s="54">
        <v>19802409</v>
      </c>
      <c r="AQ8" s="54">
        <f t="shared" si="2"/>
        <v>5178675</v>
      </c>
      <c r="AR8" s="17">
        <v>3558056</v>
      </c>
      <c r="AS8" s="17">
        <v>0</v>
      </c>
      <c r="AT8" s="17">
        <v>1904296</v>
      </c>
      <c r="AU8" s="17">
        <v>652149</v>
      </c>
      <c r="AV8" s="17">
        <v>1001611</v>
      </c>
      <c r="AW8" s="17">
        <v>0</v>
      </c>
      <c r="AX8" s="17">
        <v>0</v>
      </c>
      <c r="AY8" s="17">
        <v>2240296</v>
      </c>
      <c r="AZ8" s="17">
        <v>0</v>
      </c>
      <c r="BA8" s="17">
        <v>1317760</v>
      </c>
      <c r="BB8" s="17">
        <v>2117</v>
      </c>
      <c r="BC8" s="17">
        <v>0</v>
      </c>
      <c r="BD8" s="17">
        <v>2117</v>
      </c>
      <c r="BE8" s="17">
        <v>0</v>
      </c>
      <c r="BF8" s="17">
        <v>0</v>
      </c>
      <c r="BG8" s="17">
        <v>1618502</v>
      </c>
      <c r="BH8" s="17">
        <v>2454</v>
      </c>
      <c r="BI8" s="17">
        <v>1616048</v>
      </c>
      <c r="BJ8" s="17">
        <v>0</v>
      </c>
      <c r="BK8" s="17">
        <v>1969497</v>
      </c>
      <c r="BL8" s="17">
        <v>1227</v>
      </c>
      <c r="BN8" s="13"/>
      <c r="BO8" s="13"/>
      <c r="BP8" s="13"/>
      <c r="BQ8" s="13"/>
      <c r="BR8" s="13"/>
      <c r="BS8" s="13"/>
    </row>
    <row r="9" spans="1:71" ht="34.5" customHeight="1">
      <c r="A9" s="3" t="s">
        <v>14</v>
      </c>
      <c r="B9" s="17">
        <f t="shared" si="0"/>
        <v>7122517</v>
      </c>
      <c r="C9" s="17">
        <v>1975712</v>
      </c>
      <c r="D9" s="17">
        <v>1975712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54">
        <v>1975712</v>
      </c>
      <c r="M9" s="17">
        <v>2620257</v>
      </c>
      <c r="N9" s="17">
        <v>1922285</v>
      </c>
      <c r="O9" s="17">
        <v>0</v>
      </c>
      <c r="P9" s="17">
        <v>697972</v>
      </c>
      <c r="Q9" s="17">
        <v>0</v>
      </c>
      <c r="R9" s="17">
        <v>2526548</v>
      </c>
      <c r="S9" s="17">
        <v>781461</v>
      </c>
      <c r="T9" s="17">
        <v>1745087</v>
      </c>
      <c r="U9" s="17">
        <v>0</v>
      </c>
      <c r="V9" s="17">
        <f t="shared" si="1"/>
        <v>3016905</v>
      </c>
      <c r="W9" s="17">
        <v>1377363</v>
      </c>
      <c r="X9" s="17">
        <v>1377363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1377363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1639542</v>
      </c>
      <c r="AM9" s="17">
        <v>499901</v>
      </c>
      <c r="AN9" s="17">
        <v>1139641</v>
      </c>
      <c r="AO9" s="17">
        <v>0</v>
      </c>
      <c r="AP9" s="54">
        <v>2872527</v>
      </c>
      <c r="AQ9" s="54">
        <f t="shared" si="2"/>
        <v>646406</v>
      </c>
      <c r="AR9" s="17">
        <v>265397</v>
      </c>
      <c r="AS9" s="17">
        <v>265397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265397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381009</v>
      </c>
      <c r="BH9" s="17">
        <v>97986</v>
      </c>
      <c r="BI9" s="17">
        <v>283023</v>
      </c>
      <c r="BJ9" s="17">
        <v>0</v>
      </c>
      <c r="BK9" s="17">
        <v>553512</v>
      </c>
      <c r="BL9" s="17">
        <v>435197</v>
      </c>
      <c r="BN9" s="13"/>
      <c r="BO9" s="13"/>
      <c r="BP9" s="13"/>
      <c r="BQ9" s="13"/>
      <c r="BR9" s="13"/>
      <c r="BS9" s="13"/>
    </row>
    <row r="10" spans="1:71" ht="34.5" customHeight="1">
      <c r="A10" s="21" t="s">
        <v>15</v>
      </c>
      <c r="B10" s="22">
        <f t="shared" si="0"/>
        <v>23072332</v>
      </c>
      <c r="C10" s="22">
        <v>200000</v>
      </c>
      <c r="D10" s="22">
        <v>0</v>
      </c>
      <c r="E10" s="22">
        <v>0</v>
      </c>
      <c r="F10" s="22">
        <v>0</v>
      </c>
      <c r="G10" s="22">
        <v>200000</v>
      </c>
      <c r="H10" s="22">
        <v>0</v>
      </c>
      <c r="I10" s="22">
        <v>0</v>
      </c>
      <c r="J10" s="22">
        <v>200000</v>
      </c>
      <c r="K10" s="22">
        <v>0</v>
      </c>
      <c r="L10" s="83">
        <v>0</v>
      </c>
      <c r="M10" s="86">
        <v>19538741</v>
      </c>
      <c r="N10" s="22">
        <v>19538741</v>
      </c>
      <c r="O10" s="22">
        <v>0</v>
      </c>
      <c r="P10" s="22">
        <v>0</v>
      </c>
      <c r="Q10" s="22">
        <v>0</v>
      </c>
      <c r="R10" s="22">
        <v>3333591</v>
      </c>
      <c r="S10" s="22">
        <v>1546357</v>
      </c>
      <c r="T10" s="22">
        <v>1787234</v>
      </c>
      <c r="U10" s="22">
        <v>0</v>
      </c>
      <c r="V10" s="22">
        <f t="shared" si="1"/>
        <v>1397811</v>
      </c>
      <c r="W10" s="22">
        <v>200000</v>
      </c>
      <c r="X10" s="22">
        <v>0</v>
      </c>
      <c r="Y10" s="22">
        <v>0</v>
      </c>
      <c r="Z10" s="22">
        <v>0</v>
      </c>
      <c r="AA10" s="22">
        <v>200000</v>
      </c>
      <c r="AB10" s="22">
        <v>0</v>
      </c>
      <c r="AC10" s="22">
        <v>0</v>
      </c>
      <c r="AD10" s="22">
        <v>200000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1197811</v>
      </c>
      <c r="AM10" s="22">
        <v>734216</v>
      </c>
      <c r="AN10" s="22">
        <v>463595</v>
      </c>
      <c r="AO10" s="22">
        <v>0</v>
      </c>
      <c r="AP10" s="55">
        <v>1139915</v>
      </c>
      <c r="AQ10" s="55">
        <f t="shared" si="2"/>
        <v>598708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598708</v>
      </c>
      <c r="BH10" s="22">
        <v>117941</v>
      </c>
      <c r="BI10" s="22">
        <v>480767</v>
      </c>
      <c r="BJ10" s="22">
        <v>0</v>
      </c>
      <c r="BK10" s="22">
        <v>560232</v>
      </c>
      <c r="BL10" s="23">
        <v>114982</v>
      </c>
      <c r="BN10" s="13"/>
      <c r="BO10" s="13"/>
      <c r="BP10" s="13"/>
      <c r="BQ10" s="13"/>
      <c r="BR10" s="13"/>
      <c r="BS10" s="13"/>
    </row>
    <row r="11" spans="1:71" ht="34.5" customHeight="1">
      <c r="A11" s="24" t="s">
        <v>16</v>
      </c>
      <c r="B11" s="25">
        <f t="shared" si="0"/>
        <v>11704458</v>
      </c>
      <c r="C11" s="25">
        <v>1611017</v>
      </c>
      <c r="D11" s="25">
        <v>1330603</v>
      </c>
      <c r="E11" s="25">
        <v>0</v>
      </c>
      <c r="F11" s="25">
        <v>0</v>
      </c>
      <c r="G11" s="25">
        <v>280414</v>
      </c>
      <c r="H11" s="25">
        <v>0</v>
      </c>
      <c r="I11" s="25">
        <v>0</v>
      </c>
      <c r="J11" s="25">
        <v>0</v>
      </c>
      <c r="K11" s="25">
        <v>0</v>
      </c>
      <c r="L11" s="84">
        <v>1611017</v>
      </c>
      <c r="M11" s="87">
        <v>1767554</v>
      </c>
      <c r="N11" s="25">
        <v>898001</v>
      </c>
      <c r="O11" s="25">
        <v>0</v>
      </c>
      <c r="P11" s="25">
        <v>611739</v>
      </c>
      <c r="Q11" s="25">
        <v>257814</v>
      </c>
      <c r="R11" s="25">
        <v>8325887</v>
      </c>
      <c r="S11" s="25">
        <v>80725</v>
      </c>
      <c r="T11" s="25">
        <v>8245162</v>
      </c>
      <c r="U11" s="25">
        <v>0</v>
      </c>
      <c r="V11" s="25">
        <f t="shared" si="1"/>
        <v>6696023</v>
      </c>
      <c r="W11" s="25">
        <v>1286978</v>
      </c>
      <c r="X11" s="25">
        <v>1078424</v>
      </c>
      <c r="Y11" s="25">
        <v>0</v>
      </c>
      <c r="Z11" s="25">
        <v>0</v>
      </c>
      <c r="AA11" s="25">
        <v>208554</v>
      </c>
      <c r="AB11" s="25">
        <v>0</v>
      </c>
      <c r="AC11" s="25">
        <v>0</v>
      </c>
      <c r="AD11" s="25">
        <v>0</v>
      </c>
      <c r="AE11" s="25">
        <v>0</v>
      </c>
      <c r="AF11" s="25">
        <v>1286978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5409045</v>
      </c>
      <c r="AM11" s="25">
        <v>29407</v>
      </c>
      <c r="AN11" s="25">
        <v>5379638</v>
      </c>
      <c r="AO11" s="25">
        <v>0</v>
      </c>
      <c r="AP11" s="56">
        <v>6192564</v>
      </c>
      <c r="AQ11" s="56">
        <f t="shared" si="2"/>
        <v>1112621</v>
      </c>
      <c r="AR11" s="25">
        <v>95121</v>
      </c>
      <c r="AS11" s="25">
        <v>67984</v>
      </c>
      <c r="AT11" s="25">
        <v>0</v>
      </c>
      <c r="AU11" s="25">
        <v>0</v>
      </c>
      <c r="AV11" s="25">
        <v>27137</v>
      </c>
      <c r="AW11" s="25">
        <v>0</v>
      </c>
      <c r="AX11" s="25">
        <v>0</v>
      </c>
      <c r="AY11" s="25">
        <v>0</v>
      </c>
      <c r="AZ11" s="25">
        <v>0</v>
      </c>
      <c r="BA11" s="25">
        <v>95121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1017500</v>
      </c>
      <c r="BH11" s="25">
        <v>17155</v>
      </c>
      <c r="BI11" s="25">
        <v>1000345</v>
      </c>
      <c r="BJ11" s="25">
        <v>0</v>
      </c>
      <c r="BK11" s="25">
        <v>995148</v>
      </c>
      <c r="BL11" s="26">
        <v>892058</v>
      </c>
      <c r="BN11" s="13"/>
      <c r="BO11" s="13"/>
      <c r="BP11" s="13"/>
      <c r="BQ11" s="13"/>
      <c r="BR11" s="13"/>
      <c r="BS11" s="13"/>
    </row>
    <row r="12" spans="1:71" ht="34.5" customHeight="1">
      <c r="A12" s="24" t="s">
        <v>17</v>
      </c>
      <c r="B12" s="25">
        <f t="shared" si="0"/>
        <v>24512003</v>
      </c>
      <c r="C12" s="25">
        <v>6519411</v>
      </c>
      <c r="D12" s="25">
        <v>2726686</v>
      </c>
      <c r="E12" s="25">
        <v>3792725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84">
        <v>6519411</v>
      </c>
      <c r="M12" s="87">
        <v>4821810</v>
      </c>
      <c r="N12" s="25">
        <v>983291</v>
      </c>
      <c r="O12" s="25">
        <v>0</v>
      </c>
      <c r="P12" s="25">
        <v>0</v>
      </c>
      <c r="Q12" s="25">
        <v>3838519</v>
      </c>
      <c r="R12" s="25">
        <v>13170782</v>
      </c>
      <c r="S12" s="25">
        <v>13055168</v>
      </c>
      <c r="T12" s="25">
        <v>115614</v>
      </c>
      <c r="U12" s="25">
        <v>0</v>
      </c>
      <c r="V12" s="25">
        <f t="shared" si="1"/>
        <v>10932305</v>
      </c>
      <c r="W12" s="25">
        <v>5214753</v>
      </c>
      <c r="X12" s="25">
        <v>1990941</v>
      </c>
      <c r="Y12" s="25">
        <v>3223812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5214753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5717552</v>
      </c>
      <c r="AM12" s="25">
        <v>5651561</v>
      </c>
      <c r="AN12" s="25">
        <v>65991</v>
      </c>
      <c r="AO12" s="25">
        <v>0</v>
      </c>
      <c r="AP12" s="56">
        <v>7697928</v>
      </c>
      <c r="AQ12" s="56">
        <f t="shared" si="2"/>
        <v>707872</v>
      </c>
      <c r="AR12" s="25">
        <v>337430</v>
      </c>
      <c r="AS12" s="25">
        <v>147794</v>
      </c>
      <c r="AT12" s="25">
        <v>189636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337430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370442</v>
      </c>
      <c r="BH12" s="25">
        <v>347363</v>
      </c>
      <c r="BI12" s="25">
        <v>23079</v>
      </c>
      <c r="BJ12" s="25">
        <v>0</v>
      </c>
      <c r="BK12" s="25">
        <v>518221</v>
      </c>
      <c r="BL12" s="26">
        <v>495142</v>
      </c>
      <c r="BN12" s="13"/>
      <c r="BO12" s="13"/>
      <c r="BP12" s="13"/>
      <c r="BQ12" s="13"/>
      <c r="BR12" s="13"/>
      <c r="BS12" s="13"/>
    </row>
    <row r="13" spans="1:71" ht="34.5" customHeight="1">
      <c r="A13" s="24" t="s">
        <v>18</v>
      </c>
      <c r="B13" s="25">
        <f t="shared" si="0"/>
        <v>17371625</v>
      </c>
      <c r="C13" s="25">
        <v>3597519</v>
      </c>
      <c r="D13" s="25">
        <v>3597519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84">
        <v>3597519</v>
      </c>
      <c r="M13" s="87">
        <v>3597519</v>
      </c>
      <c r="N13" s="25">
        <v>3597519</v>
      </c>
      <c r="O13" s="25">
        <v>0</v>
      </c>
      <c r="P13" s="25">
        <v>0</v>
      </c>
      <c r="Q13" s="25">
        <v>0</v>
      </c>
      <c r="R13" s="25">
        <v>10176587</v>
      </c>
      <c r="S13" s="25">
        <v>80914</v>
      </c>
      <c r="T13" s="25">
        <v>10095673</v>
      </c>
      <c r="U13" s="25">
        <v>0</v>
      </c>
      <c r="V13" s="25">
        <f t="shared" si="1"/>
        <v>6699309</v>
      </c>
      <c r="W13" s="25">
        <v>1103032</v>
      </c>
      <c r="X13" s="25">
        <v>1103032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1103032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5596277</v>
      </c>
      <c r="AM13" s="25">
        <v>7616</v>
      </c>
      <c r="AN13" s="25">
        <v>5588661</v>
      </c>
      <c r="AO13" s="25">
        <v>0</v>
      </c>
      <c r="AP13" s="56">
        <v>5931089</v>
      </c>
      <c r="AQ13" s="56">
        <f t="shared" si="2"/>
        <v>706585</v>
      </c>
      <c r="AR13" s="25">
        <v>177084</v>
      </c>
      <c r="AS13" s="25">
        <v>177084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177084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529501</v>
      </c>
      <c r="BH13" s="25">
        <v>2419</v>
      </c>
      <c r="BI13" s="25">
        <v>527082</v>
      </c>
      <c r="BJ13" s="25">
        <v>0</v>
      </c>
      <c r="BK13" s="25">
        <v>618363</v>
      </c>
      <c r="BL13" s="26">
        <v>517701</v>
      </c>
      <c r="BN13" s="13"/>
      <c r="BO13" s="13"/>
      <c r="BP13" s="13"/>
      <c r="BQ13" s="13"/>
      <c r="BR13" s="13"/>
      <c r="BS13" s="13"/>
    </row>
    <row r="14" spans="1:71" ht="34.5" customHeight="1">
      <c r="A14" s="27" t="s">
        <v>66</v>
      </c>
      <c r="B14" s="28">
        <f t="shared" si="0"/>
        <v>7338196</v>
      </c>
      <c r="C14" s="28">
        <v>4283</v>
      </c>
      <c r="D14" s="28">
        <v>0</v>
      </c>
      <c r="E14" s="28">
        <v>4283</v>
      </c>
      <c r="F14" s="28">
        <v>0</v>
      </c>
      <c r="G14" s="28">
        <v>0</v>
      </c>
      <c r="H14" s="28">
        <v>0</v>
      </c>
      <c r="I14" s="28">
        <v>4283</v>
      </c>
      <c r="J14" s="28">
        <v>0</v>
      </c>
      <c r="K14" s="28">
        <v>0</v>
      </c>
      <c r="L14" s="85">
        <v>0</v>
      </c>
      <c r="M14" s="8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7333913</v>
      </c>
      <c r="S14" s="28">
        <v>18527</v>
      </c>
      <c r="T14" s="28">
        <v>7315386</v>
      </c>
      <c r="U14" s="28">
        <v>0</v>
      </c>
      <c r="V14" s="28">
        <f t="shared" si="1"/>
        <v>6003471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6003471</v>
      </c>
      <c r="AM14" s="28">
        <v>11835</v>
      </c>
      <c r="AN14" s="28">
        <v>5991636</v>
      </c>
      <c r="AO14" s="28">
        <v>0</v>
      </c>
      <c r="AP14" s="57">
        <v>5922709</v>
      </c>
      <c r="AQ14" s="57">
        <f t="shared" si="2"/>
        <v>774804</v>
      </c>
      <c r="AR14" s="28">
        <v>1429</v>
      </c>
      <c r="AS14" s="28">
        <v>0</v>
      </c>
      <c r="AT14" s="28">
        <v>1429</v>
      </c>
      <c r="AU14" s="28">
        <v>0</v>
      </c>
      <c r="AV14" s="28">
        <v>0</v>
      </c>
      <c r="AW14" s="28">
        <v>0</v>
      </c>
      <c r="AX14" s="28">
        <v>1429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773375</v>
      </c>
      <c r="BH14" s="28">
        <v>3179</v>
      </c>
      <c r="BI14" s="28">
        <v>770196</v>
      </c>
      <c r="BJ14" s="28">
        <v>0</v>
      </c>
      <c r="BK14" s="28">
        <v>692991</v>
      </c>
      <c r="BL14" s="29">
        <v>282261</v>
      </c>
      <c r="BN14" s="13"/>
      <c r="BO14" s="13"/>
      <c r="BP14" s="13"/>
      <c r="BQ14" s="13"/>
      <c r="BR14" s="13"/>
      <c r="BS14" s="13"/>
    </row>
    <row r="15" spans="1:71" ht="34.5" customHeight="1">
      <c r="A15" s="9" t="s">
        <v>88</v>
      </c>
      <c r="B15" s="17">
        <f t="shared" si="0"/>
        <v>14693276</v>
      </c>
      <c r="C15" s="17">
        <v>745301</v>
      </c>
      <c r="D15" s="17">
        <v>665301</v>
      </c>
      <c r="E15" s="17">
        <v>0</v>
      </c>
      <c r="F15" s="17">
        <v>0</v>
      </c>
      <c r="G15" s="17">
        <v>80000</v>
      </c>
      <c r="H15" s="17">
        <v>0</v>
      </c>
      <c r="I15" s="17">
        <v>0</v>
      </c>
      <c r="J15" s="17">
        <v>80000</v>
      </c>
      <c r="K15" s="17">
        <v>0</v>
      </c>
      <c r="L15" s="54">
        <v>665301</v>
      </c>
      <c r="M15" s="17">
        <v>24718</v>
      </c>
      <c r="N15" s="17">
        <v>0</v>
      </c>
      <c r="O15" s="17">
        <v>0</v>
      </c>
      <c r="P15" s="17">
        <v>0</v>
      </c>
      <c r="Q15" s="17">
        <v>24718</v>
      </c>
      <c r="R15" s="17">
        <v>13923257</v>
      </c>
      <c r="S15" s="17">
        <v>3476345</v>
      </c>
      <c r="T15" s="17">
        <v>10446912</v>
      </c>
      <c r="U15" s="17">
        <v>0</v>
      </c>
      <c r="V15" s="17">
        <f t="shared" si="1"/>
        <v>5392763</v>
      </c>
      <c r="W15" s="17">
        <v>689618</v>
      </c>
      <c r="X15" s="17">
        <v>609618</v>
      </c>
      <c r="Y15" s="17">
        <v>0</v>
      </c>
      <c r="Z15" s="17">
        <v>0</v>
      </c>
      <c r="AA15" s="17">
        <v>80000</v>
      </c>
      <c r="AB15" s="17">
        <v>0</v>
      </c>
      <c r="AC15" s="17">
        <v>0</v>
      </c>
      <c r="AD15" s="17">
        <v>80000</v>
      </c>
      <c r="AE15" s="17">
        <v>0</v>
      </c>
      <c r="AF15" s="17">
        <v>609618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4703145</v>
      </c>
      <c r="AM15" s="17">
        <v>1829642</v>
      </c>
      <c r="AN15" s="17">
        <v>2873503</v>
      </c>
      <c r="AO15" s="17">
        <v>0</v>
      </c>
      <c r="AP15" s="54">
        <v>4813027</v>
      </c>
      <c r="AQ15" s="54">
        <f t="shared" si="2"/>
        <v>1272534</v>
      </c>
      <c r="AR15" s="17">
        <v>107027</v>
      </c>
      <c r="AS15" s="17">
        <v>27667</v>
      </c>
      <c r="AT15" s="17">
        <v>0</v>
      </c>
      <c r="AU15" s="17">
        <v>0</v>
      </c>
      <c r="AV15" s="17">
        <v>79360</v>
      </c>
      <c r="AW15" s="17">
        <v>0</v>
      </c>
      <c r="AX15" s="17">
        <v>0</v>
      </c>
      <c r="AY15" s="17">
        <v>79360</v>
      </c>
      <c r="AZ15" s="17">
        <v>0</v>
      </c>
      <c r="BA15" s="17">
        <v>27667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1165507</v>
      </c>
      <c r="BH15" s="17">
        <v>212840</v>
      </c>
      <c r="BI15" s="17">
        <v>952667</v>
      </c>
      <c r="BJ15" s="17">
        <v>0</v>
      </c>
      <c r="BK15" s="17">
        <v>1173625</v>
      </c>
      <c r="BL15" s="17">
        <v>569892</v>
      </c>
      <c r="BN15" s="13"/>
      <c r="BO15" s="13"/>
      <c r="BP15" s="13"/>
      <c r="BQ15" s="13"/>
      <c r="BR15" s="13"/>
      <c r="BS15" s="13"/>
    </row>
    <row r="16" spans="1:71" ht="34.5" customHeight="1">
      <c r="A16" s="9" t="s">
        <v>89</v>
      </c>
      <c r="B16" s="17">
        <f t="shared" si="0"/>
        <v>6352193</v>
      </c>
      <c r="C16" s="17">
        <v>106658</v>
      </c>
      <c r="D16" s="17">
        <v>106658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54">
        <v>106658</v>
      </c>
      <c r="M16" s="17">
        <v>4146658</v>
      </c>
      <c r="N16" s="17">
        <v>4106658</v>
      </c>
      <c r="O16" s="17">
        <v>0</v>
      </c>
      <c r="P16" s="17">
        <v>0</v>
      </c>
      <c r="Q16" s="17">
        <v>40000</v>
      </c>
      <c r="R16" s="17">
        <v>2098877</v>
      </c>
      <c r="S16" s="17">
        <v>698440</v>
      </c>
      <c r="T16" s="17">
        <v>1400437</v>
      </c>
      <c r="U16" s="17">
        <v>0</v>
      </c>
      <c r="V16" s="17">
        <f t="shared" si="1"/>
        <v>1109398</v>
      </c>
      <c r="W16" s="17">
        <v>74212</v>
      </c>
      <c r="X16" s="17">
        <v>74212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74212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1035186</v>
      </c>
      <c r="AM16" s="17">
        <v>507507</v>
      </c>
      <c r="AN16" s="17">
        <v>527679</v>
      </c>
      <c r="AO16" s="17">
        <v>0</v>
      </c>
      <c r="AP16" s="54">
        <v>907134</v>
      </c>
      <c r="AQ16" s="54">
        <f t="shared" si="2"/>
        <v>369159</v>
      </c>
      <c r="AR16" s="17">
        <v>16074</v>
      </c>
      <c r="AS16" s="17">
        <v>16074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16074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353085</v>
      </c>
      <c r="BH16" s="17">
        <v>92998</v>
      </c>
      <c r="BI16" s="17">
        <v>260087</v>
      </c>
      <c r="BJ16" s="17">
        <v>0</v>
      </c>
      <c r="BK16" s="17">
        <v>267989</v>
      </c>
      <c r="BL16" s="17">
        <v>165040</v>
      </c>
      <c r="BN16" s="13"/>
      <c r="BO16" s="13"/>
      <c r="BP16" s="13"/>
      <c r="BQ16" s="13"/>
      <c r="BR16" s="13"/>
      <c r="BS16" s="13"/>
    </row>
    <row r="17" spans="1:71" ht="34.5" customHeight="1" thickBot="1">
      <c r="A17" s="9" t="s">
        <v>92</v>
      </c>
      <c r="B17" s="17">
        <f t="shared" si="0"/>
        <v>2860964</v>
      </c>
      <c r="C17" s="17">
        <v>1895625</v>
      </c>
      <c r="D17" s="17">
        <v>1796342</v>
      </c>
      <c r="E17" s="17">
        <v>0</v>
      </c>
      <c r="F17" s="17">
        <v>0</v>
      </c>
      <c r="G17" s="17">
        <v>99283</v>
      </c>
      <c r="H17" s="17">
        <v>0</v>
      </c>
      <c r="I17" s="17">
        <v>0</v>
      </c>
      <c r="J17" s="17">
        <v>0</v>
      </c>
      <c r="K17" s="17">
        <v>0</v>
      </c>
      <c r="L17" s="54">
        <v>1895625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965339</v>
      </c>
      <c r="S17" s="17">
        <v>0</v>
      </c>
      <c r="T17" s="17">
        <v>965339</v>
      </c>
      <c r="U17" s="17">
        <v>0</v>
      </c>
      <c r="V17" s="17">
        <f t="shared" si="1"/>
        <v>1681308</v>
      </c>
      <c r="W17" s="17">
        <v>755568</v>
      </c>
      <c r="X17" s="17">
        <v>730079</v>
      </c>
      <c r="Y17" s="17">
        <v>0</v>
      </c>
      <c r="Z17" s="17">
        <v>0</v>
      </c>
      <c r="AA17" s="17">
        <v>25489</v>
      </c>
      <c r="AB17" s="17">
        <v>0</v>
      </c>
      <c r="AC17" s="17">
        <v>0</v>
      </c>
      <c r="AD17" s="17">
        <v>0</v>
      </c>
      <c r="AE17" s="17">
        <v>0</v>
      </c>
      <c r="AF17" s="17">
        <v>755568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925740</v>
      </c>
      <c r="AM17" s="17">
        <v>0</v>
      </c>
      <c r="AN17" s="17">
        <v>925740</v>
      </c>
      <c r="AO17" s="17">
        <v>0</v>
      </c>
      <c r="AP17" s="54">
        <v>1681308</v>
      </c>
      <c r="AQ17" s="54">
        <f t="shared" si="2"/>
        <v>342132</v>
      </c>
      <c r="AR17" s="17">
        <v>178620</v>
      </c>
      <c r="AS17" s="17">
        <v>171719</v>
      </c>
      <c r="AT17" s="17">
        <v>0</v>
      </c>
      <c r="AU17" s="17">
        <v>0</v>
      </c>
      <c r="AV17" s="17">
        <v>6901</v>
      </c>
      <c r="AW17" s="17">
        <v>0</v>
      </c>
      <c r="AX17" s="17">
        <v>0</v>
      </c>
      <c r="AY17" s="17">
        <v>0</v>
      </c>
      <c r="AZ17" s="17">
        <v>0</v>
      </c>
      <c r="BA17" s="17">
        <v>178620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163512</v>
      </c>
      <c r="BH17" s="17">
        <v>0</v>
      </c>
      <c r="BI17" s="17">
        <v>163512</v>
      </c>
      <c r="BJ17" s="17">
        <v>0</v>
      </c>
      <c r="BK17" s="17">
        <v>342132</v>
      </c>
      <c r="BL17" s="17">
        <v>342132</v>
      </c>
      <c r="BN17" s="13"/>
      <c r="BO17" s="13"/>
      <c r="BP17" s="13"/>
      <c r="BQ17" s="13"/>
      <c r="BR17" s="13"/>
      <c r="BS17" s="13"/>
    </row>
    <row r="18" spans="1:71" ht="34.5" customHeight="1" thickBot="1" thickTop="1">
      <c r="A18" s="14" t="s">
        <v>68</v>
      </c>
      <c r="B18" s="10">
        <f>SUM(B5:B17)</f>
        <v>275181687</v>
      </c>
      <c r="C18" s="10">
        <f aca="true" t="shared" si="3" ref="C18:BK18">SUM(C5:C17)</f>
        <v>58876300</v>
      </c>
      <c r="D18" s="10">
        <f t="shared" si="3"/>
        <v>25494855</v>
      </c>
      <c r="E18" s="10">
        <f t="shared" si="3"/>
        <v>27694222</v>
      </c>
      <c r="F18" s="10">
        <f t="shared" si="3"/>
        <v>1309744</v>
      </c>
      <c r="G18" s="10">
        <f t="shared" si="3"/>
        <v>4377479</v>
      </c>
      <c r="H18" s="10">
        <f t="shared" si="3"/>
        <v>0</v>
      </c>
      <c r="I18" s="10">
        <f t="shared" si="3"/>
        <v>4283</v>
      </c>
      <c r="J18" s="10">
        <f t="shared" si="3"/>
        <v>26719064</v>
      </c>
      <c r="K18" s="10">
        <f t="shared" si="3"/>
        <v>0</v>
      </c>
      <c r="L18" s="10">
        <f t="shared" si="3"/>
        <v>32152953</v>
      </c>
      <c r="M18" s="10">
        <f t="shared" si="3"/>
        <v>88126717</v>
      </c>
      <c r="N18" s="10">
        <f t="shared" si="3"/>
        <v>70226970</v>
      </c>
      <c r="O18" s="10">
        <f t="shared" si="3"/>
        <v>176711</v>
      </c>
      <c r="P18" s="10">
        <f t="shared" si="3"/>
        <v>8005161</v>
      </c>
      <c r="Q18" s="10">
        <f t="shared" si="3"/>
        <v>9717875</v>
      </c>
      <c r="R18" s="10">
        <f t="shared" si="3"/>
        <v>128178670</v>
      </c>
      <c r="S18" s="10">
        <f t="shared" si="3"/>
        <v>39764686</v>
      </c>
      <c r="T18" s="10">
        <f t="shared" si="3"/>
        <v>88413984</v>
      </c>
      <c r="U18" s="10">
        <f t="shared" si="3"/>
        <v>0</v>
      </c>
      <c r="V18" s="10">
        <f t="shared" si="3"/>
        <v>100857640</v>
      </c>
      <c r="W18" s="10">
        <f t="shared" si="3"/>
        <v>32510605</v>
      </c>
      <c r="X18" s="10">
        <f t="shared" si="3"/>
        <v>12762619</v>
      </c>
      <c r="Y18" s="10">
        <f t="shared" si="3"/>
        <v>17952765</v>
      </c>
      <c r="Z18" s="10">
        <f t="shared" si="3"/>
        <v>171075</v>
      </c>
      <c r="AA18" s="10">
        <f t="shared" si="3"/>
        <v>1624146</v>
      </c>
      <c r="AB18" s="10">
        <f t="shared" si="3"/>
        <v>0</v>
      </c>
      <c r="AC18" s="10">
        <f t="shared" si="3"/>
        <v>0</v>
      </c>
      <c r="AD18" s="10">
        <f t="shared" si="3"/>
        <v>16119056</v>
      </c>
      <c r="AE18" s="10">
        <f t="shared" si="3"/>
        <v>0</v>
      </c>
      <c r="AF18" s="10">
        <f t="shared" si="3"/>
        <v>16391549</v>
      </c>
      <c r="AG18" s="10">
        <f t="shared" si="3"/>
        <v>128574</v>
      </c>
      <c r="AH18" s="10">
        <f t="shared" si="3"/>
        <v>122264</v>
      </c>
      <c r="AI18" s="10">
        <f t="shared" si="3"/>
        <v>6310</v>
      </c>
      <c r="AJ18" s="10">
        <f t="shared" si="3"/>
        <v>0</v>
      </c>
      <c r="AK18" s="10">
        <f t="shared" si="3"/>
        <v>0</v>
      </c>
      <c r="AL18" s="10">
        <f t="shared" si="3"/>
        <v>68218461</v>
      </c>
      <c r="AM18" s="10">
        <f t="shared" si="3"/>
        <v>15338252</v>
      </c>
      <c r="AN18" s="10">
        <f t="shared" si="3"/>
        <v>52880209</v>
      </c>
      <c r="AO18" s="10">
        <f t="shared" si="3"/>
        <v>0</v>
      </c>
      <c r="AP18" s="10">
        <f t="shared" si="3"/>
        <v>90158020</v>
      </c>
      <c r="AQ18" s="10">
        <f t="shared" si="3"/>
        <v>22993403</v>
      </c>
      <c r="AR18" s="10">
        <f t="shared" si="3"/>
        <v>8380824</v>
      </c>
      <c r="AS18" s="10">
        <f t="shared" si="3"/>
        <v>3831891</v>
      </c>
      <c r="AT18" s="10">
        <f t="shared" si="3"/>
        <v>2095361</v>
      </c>
      <c r="AU18" s="10">
        <f t="shared" si="3"/>
        <v>652149</v>
      </c>
      <c r="AV18" s="10">
        <f t="shared" si="3"/>
        <v>1801423</v>
      </c>
      <c r="AW18" s="10">
        <f t="shared" si="3"/>
        <v>0</v>
      </c>
      <c r="AX18" s="10">
        <f t="shared" si="3"/>
        <v>1429</v>
      </c>
      <c r="AY18" s="10">
        <f t="shared" si="3"/>
        <v>3006070</v>
      </c>
      <c r="AZ18" s="10">
        <f t="shared" si="3"/>
        <v>0</v>
      </c>
      <c r="BA18" s="10">
        <f t="shared" si="3"/>
        <v>5373325</v>
      </c>
      <c r="BB18" s="10">
        <f t="shared" si="3"/>
        <v>2117</v>
      </c>
      <c r="BC18" s="10">
        <f t="shared" si="3"/>
        <v>0</v>
      </c>
      <c r="BD18" s="10">
        <f t="shared" si="3"/>
        <v>2117</v>
      </c>
      <c r="BE18" s="10">
        <f t="shared" si="3"/>
        <v>0</v>
      </c>
      <c r="BF18" s="10">
        <f t="shared" si="3"/>
        <v>0</v>
      </c>
      <c r="BG18" s="10">
        <f t="shared" si="3"/>
        <v>14610462</v>
      </c>
      <c r="BH18" s="10">
        <f t="shared" si="3"/>
        <v>1860061</v>
      </c>
      <c r="BI18" s="10">
        <f t="shared" si="3"/>
        <v>12750401</v>
      </c>
      <c r="BJ18" s="10">
        <f t="shared" si="3"/>
        <v>0</v>
      </c>
      <c r="BK18" s="10">
        <f t="shared" si="3"/>
        <v>16212837</v>
      </c>
      <c r="BL18" s="10">
        <f>SUM(BL5:BL17)</f>
        <v>6033795</v>
      </c>
      <c r="BN18" s="13"/>
      <c r="BO18" s="13"/>
      <c r="BP18" s="13"/>
      <c r="BQ18" s="13"/>
      <c r="BR18" s="13"/>
      <c r="BS18" s="13"/>
    </row>
    <row r="19" spans="1:71" ht="34.5" customHeight="1" thickTop="1">
      <c r="A19" s="30" t="s">
        <v>19</v>
      </c>
      <c r="B19" s="31">
        <f>SUM(C19,M19,R19,U19)</f>
        <v>4217436</v>
      </c>
      <c r="C19" s="31">
        <v>788800</v>
      </c>
      <c r="D19" s="31">
        <v>766000</v>
      </c>
      <c r="E19" s="31">
        <v>22800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58">
        <v>788800</v>
      </c>
      <c r="M19" s="31">
        <v>3222703</v>
      </c>
      <c r="N19" s="31">
        <v>3222703</v>
      </c>
      <c r="O19" s="31">
        <v>0</v>
      </c>
      <c r="P19" s="31">
        <v>0</v>
      </c>
      <c r="Q19" s="31">
        <v>0</v>
      </c>
      <c r="R19" s="31">
        <v>205933</v>
      </c>
      <c r="S19" s="31">
        <v>205933</v>
      </c>
      <c r="T19" s="31">
        <v>0</v>
      </c>
      <c r="U19" s="31">
        <v>0</v>
      </c>
      <c r="V19" s="31">
        <f aca="true" t="shared" si="4" ref="V19:V65">SUM(W19,AG19,AL19,AO19)</f>
        <v>465521</v>
      </c>
      <c r="W19" s="31">
        <v>388133</v>
      </c>
      <c r="X19" s="31">
        <v>380750</v>
      </c>
      <c r="Y19" s="31">
        <v>7383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388133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77388</v>
      </c>
      <c r="AM19" s="31">
        <v>77388</v>
      </c>
      <c r="AN19" s="31">
        <v>0</v>
      </c>
      <c r="AO19" s="31">
        <v>0</v>
      </c>
      <c r="AP19" s="58">
        <v>168021</v>
      </c>
      <c r="AQ19" s="58">
        <f aca="true" t="shared" si="5" ref="AQ19:AQ65">SUM(AR19,BB19,BG19,BJ19)</f>
        <v>34696</v>
      </c>
      <c r="AR19" s="31">
        <v>23635</v>
      </c>
      <c r="AS19" s="31">
        <v>21125</v>
      </c>
      <c r="AT19" s="31">
        <v>2510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23635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11061</v>
      </c>
      <c r="BH19" s="31">
        <v>11061</v>
      </c>
      <c r="BI19" s="31">
        <v>0</v>
      </c>
      <c r="BJ19" s="31">
        <v>0</v>
      </c>
      <c r="BK19" s="31">
        <v>34696</v>
      </c>
      <c r="BL19" s="31">
        <v>34329</v>
      </c>
      <c r="BN19" s="13"/>
      <c r="BO19" s="13"/>
      <c r="BP19" s="13"/>
      <c r="BQ19" s="13"/>
      <c r="BR19" s="13"/>
      <c r="BS19" s="13"/>
    </row>
    <row r="20" spans="1:71" ht="34.5" customHeight="1">
      <c r="A20" s="32" t="s">
        <v>20</v>
      </c>
      <c r="B20" s="17">
        <f>SUM(C20,M20,R20,U20)</f>
        <v>246622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54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246622</v>
      </c>
      <c r="S20" s="17">
        <v>7376</v>
      </c>
      <c r="T20" s="17">
        <v>239246</v>
      </c>
      <c r="U20" s="17">
        <v>0</v>
      </c>
      <c r="V20" s="17">
        <f t="shared" si="4"/>
        <v>103921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103921</v>
      </c>
      <c r="AM20" s="17">
        <v>1969</v>
      </c>
      <c r="AN20" s="17">
        <v>101952</v>
      </c>
      <c r="AO20" s="17">
        <v>0</v>
      </c>
      <c r="AP20" s="54">
        <v>103129</v>
      </c>
      <c r="AQ20" s="54">
        <f t="shared" si="5"/>
        <v>21633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21633</v>
      </c>
      <c r="BH20" s="17">
        <v>526</v>
      </c>
      <c r="BI20" s="17">
        <v>21107</v>
      </c>
      <c r="BJ20" s="17">
        <v>0</v>
      </c>
      <c r="BK20" s="17">
        <v>21474</v>
      </c>
      <c r="BL20" s="17">
        <v>13853</v>
      </c>
      <c r="BN20" s="13"/>
      <c r="BO20" s="13"/>
      <c r="BP20" s="13"/>
      <c r="BQ20" s="13"/>
      <c r="BR20" s="13"/>
      <c r="BS20" s="13"/>
    </row>
    <row r="21" spans="1:71" ht="34.5" customHeight="1">
      <c r="A21" s="32" t="s">
        <v>21</v>
      </c>
      <c r="B21" s="17">
        <f>SUM(C21,M21,R21,U21)</f>
        <v>5552474</v>
      </c>
      <c r="C21" s="17">
        <v>839792</v>
      </c>
      <c r="D21" s="17">
        <v>597448</v>
      </c>
      <c r="E21" s="17">
        <v>0</v>
      </c>
      <c r="F21" s="17">
        <v>0</v>
      </c>
      <c r="G21" s="17">
        <v>242344</v>
      </c>
      <c r="H21" s="17">
        <v>0</v>
      </c>
      <c r="I21" s="17">
        <v>0</v>
      </c>
      <c r="J21" s="17">
        <v>0</v>
      </c>
      <c r="K21" s="17">
        <v>0</v>
      </c>
      <c r="L21" s="54">
        <v>839792</v>
      </c>
      <c r="M21" s="17">
        <v>4000000</v>
      </c>
      <c r="N21" s="17">
        <v>4000000</v>
      </c>
      <c r="O21" s="17">
        <v>0</v>
      </c>
      <c r="P21" s="17">
        <v>0</v>
      </c>
      <c r="Q21" s="17">
        <v>0</v>
      </c>
      <c r="R21" s="17">
        <v>712682</v>
      </c>
      <c r="S21" s="17">
        <v>288724</v>
      </c>
      <c r="T21" s="17">
        <v>423958</v>
      </c>
      <c r="U21" s="17">
        <v>0</v>
      </c>
      <c r="V21" s="17">
        <f t="shared" si="4"/>
        <v>353510</v>
      </c>
      <c r="W21" s="17">
        <v>93032</v>
      </c>
      <c r="X21" s="17">
        <v>58973</v>
      </c>
      <c r="Y21" s="17">
        <v>0</v>
      </c>
      <c r="Z21" s="17">
        <v>0</v>
      </c>
      <c r="AA21" s="17">
        <v>34059</v>
      </c>
      <c r="AB21" s="17">
        <v>0</v>
      </c>
      <c r="AC21" s="17">
        <v>0</v>
      </c>
      <c r="AD21" s="17">
        <v>0</v>
      </c>
      <c r="AE21" s="17">
        <v>0</v>
      </c>
      <c r="AF21" s="17">
        <v>93032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260478</v>
      </c>
      <c r="AM21" s="17">
        <v>125615</v>
      </c>
      <c r="AN21" s="17">
        <v>134863</v>
      </c>
      <c r="AO21" s="17">
        <v>0</v>
      </c>
      <c r="AP21" s="54">
        <v>353298</v>
      </c>
      <c r="AQ21" s="54">
        <f t="shared" si="5"/>
        <v>59115</v>
      </c>
      <c r="AR21" s="17">
        <v>25038</v>
      </c>
      <c r="AS21" s="17">
        <v>13572</v>
      </c>
      <c r="AT21" s="17">
        <v>3626</v>
      </c>
      <c r="AU21" s="17">
        <v>0</v>
      </c>
      <c r="AV21" s="17">
        <v>7840</v>
      </c>
      <c r="AW21" s="17">
        <v>0</v>
      </c>
      <c r="AX21" s="17">
        <v>3626</v>
      </c>
      <c r="AY21" s="17">
        <v>0</v>
      </c>
      <c r="AZ21" s="17">
        <v>0</v>
      </c>
      <c r="BA21" s="17">
        <v>21412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34077</v>
      </c>
      <c r="BH21" s="17">
        <v>15924</v>
      </c>
      <c r="BI21" s="17">
        <v>18153</v>
      </c>
      <c r="BJ21" s="17">
        <v>0</v>
      </c>
      <c r="BK21" s="17">
        <v>58253</v>
      </c>
      <c r="BL21" s="17">
        <v>58253</v>
      </c>
      <c r="BN21" s="13"/>
      <c r="BO21" s="13"/>
      <c r="BP21" s="13"/>
      <c r="BQ21" s="13"/>
      <c r="BR21" s="13"/>
      <c r="BS21" s="13"/>
    </row>
    <row r="22" spans="1:71" ht="34.5" customHeight="1">
      <c r="A22" s="32" t="s">
        <v>22</v>
      </c>
      <c r="B22" s="17">
        <f t="shared" si="0"/>
        <v>386423</v>
      </c>
      <c r="C22" s="17">
        <v>78049</v>
      </c>
      <c r="D22" s="17">
        <v>0</v>
      </c>
      <c r="E22" s="17">
        <v>78049</v>
      </c>
      <c r="F22" s="17">
        <v>0</v>
      </c>
      <c r="G22" s="17">
        <v>0</v>
      </c>
      <c r="H22" s="17">
        <v>0</v>
      </c>
      <c r="I22" s="17">
        <v>78049</v>
      </c>
      <c r="J22" s="17">
        <v>0</v>
      </c>
      <c r="K22" s="17">
        <v>0</v>
      </c>
      <c r="L22" s="54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308374</v>
      </c>
      <c r="S22" s="17">
        <v>230092</v>
      </c>
      <c r="T22" s="17">
        <v>78282</v>
      </c>
      <c r="U22" s="17">
        <v>0</v>
      </c>
      <c r="V22" s="17">
        <f t="shared" si="4"/>
        <v>234488</v>
      </c>
      <c r="W22" s="17">
        <v>15760</v>
      </c>
      <c r="X22" s="17">
        <v>0</v>
      </c>
      <c r="Y22" s="17">
        <v>15760</v>
      </c>
      <c r="Z22" s="17">
        <v>0</v>
      </c>
      <c r="AA22" s="17">
        <v>0</v>
      </c>
      <c r="AB22" s="17">
        <v>0</v>
      </c>
      <c r="AC22" s="17">
        <v>15760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218728</v>
      </c>
      <c r="AM22" s="17">
        <v>146579</v>
      </c>
      <c r="AN22" s="17">
        <v>72149</v>
      </c>
      <c r="AO22" s="17">
        <v>0</v>
      </c>
      <c r="AP22" s="54">
        <v>234488</v>
      </c>
      <c r="AQ22" s="54">
        <f t="shared" si="5"/>
        <v>10014</v>
      </c>
      <c r="AR22" s="17">
        <v>3924</v>
      </c>
      <c r="AS22" s="17">
        <v>0</v>
      </c>
      <c r="AT22" s="17">
        <v>3924</v>
      </c>
      <c r="AU22" s="17">
        <v>0</v>
      </c>
      <c r="AV22" s="17">
        <v>0</v>
      </c>
      <c r="AW22" s="17">
        <v>0</v>
      </c>
      <c r="AX22" s="17">
        <v>3924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6090</v>
      </c>
      <c r="BH22" s="17">
        <v>6090</v>
      </c>
      <c r="BI22" s="17">
        <v>0</v>
      </c>
      <c r="BJ22" s="17">
        <v>0</v>
      </c>
      <c r="BK22" s="17">
        <v>10014</v>
      </c>
      <c r="BL22" s="17">
        <v>10014</v>
      </c>
      <c r="BN22" s="13"/>
      <c r="BO22" s="13"/>
      <c r="BP22" s="13"/>
      <c r="BQ22" s="13"/>
      <c r="BR22" s="13"/>
      <c r="BS22" s="13"/>
    </row>
    <row r="23" spans="1:71" ht="34.5" customHeight="1">
      <c r="A23" s="32" t="s">
        <v>23</v>
      </c>
      <c r="B23" s="17">
        <f t="shared" si="0"/>
        <v>736678</v>
      </c>
      <c r="C23" s="17">
        <v>205788</v>
      </c>
      <c r="D23" s="17">
        <v>160788</v>
      </c>
      <c r="E23" s="17">
        <v>45000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54">
        <v>205788</v>
      </c>
      <c r="M23" s="17">
        <v>160209</v>
      </c>
      <c r="N23" s="17">
        <v>160209</v>
      </c>
      <c r="O23" s="17">
        <v>0</v>
      </c>
      <c r="P23" s="17">
        <v>0</v>
      </c>
      <c r="Q23" s="17">
        <v>0</v>
      </c>
      <c r="R23" s="17">
        <v>370681</v>
      </c>
      <c r="S23" s="17">
        <v>35334</v>
      </c>
      <c r="T23" s="17">
        <v>335347</v>
      </c>
      <c r="U23" s="17">
        <v>0</v>
      </c>
      <c r="V23" s="17">
        <f t="shared" si="4"/>
        <v>171244</v>
      </c>
      <c r="W23" s="17">
        <v>53290</v>
      </c>
      <c r="X23" s="17">
        <v>35455</v>
      </c>
      <c r="Y23" s="17">
        <v>17835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53290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117954</v>
      </c>
      <c r="AM23" s="17">
        <v>1775</v>
      </c>
      <c r="AN23" s="17">
        <v>116179</v>
      </c>
      <c r="AO23" s="17">
        <v>0</v>
      </c>
      <c r="AP23" s="54">
        <v>171244</v>
      </c>
      <c r="AQ23" s="54">
        <f t="shared" si="5"/>
        <v>37433</v>
      </c>
      <c r="AR23" s="17">
        <v>21294</v>
      </c>
      <c r="AS23" s="17">
        <v>17727</v>
      </c>
      <c r="AT23" s="17">
        <v>3567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21294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16139</v>
      </c>
      <c r="BH23" s="17">
        <v>2736</v>
      </c>
      <c r="BI23" s="17">
        <v>13403</v>
      </c>
      <c r="BJ23" s="17">
        <v>0</v>
      </c>
      <c r="BK23" s="17">
        <v>37433</v>
      </c>
      <c r="BL23" s="17">
        <v>37042</v>
      </c>
      <c r="BN23" s="13"/>
      <c r="BO23" s="13"/>
      <c r="BP23" s="13"/>
      <c r="BQ23" s="13"/>
      <c r="BR23" s="13"/>
      <c r="BS23" s="13"/>
    </row>
    <row r="24" spans="1:71" ht="34.5" customHeight="1">
      <c r="A24" s="33" t="s">
        <v>24</v>
      </c>
      <c r="B24" s="16">
        <f t="shared" si="0"/>
        <v>1341243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53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1341243</v>
      </c>
      <c r="S24" s="16">
        <v>590968</v>
      </c>
      <c r="T24" s="16">
        <v>750275</v>
      </c>
      <c r="U24" s="16">
        <v>0</v>
      </c>
      <c r="V24" s="16">
        <f t="shared" si="4"/>
        <v>809304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809304</v>
      </c>
      <c r="AM24" s="16">
        <v>330795</v>
      </c>
      <c r="AN24" s="16">
        <v>478509</v>
      </c>
      <c r="AO24" s="16">
        <v>0</v>
      </c>
      <c r="AP24" s="53">
        <v>567264</v>
      </c>
      <c r="AQ24" s="53">
        <f t="shared" si="5"/>
        <v>137943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137943</v>
      </c>
      <c r="BH24" s="16">
        <v>40655</v>
      </c>
      <c r="BI24" s="16">
        <v>97288</v>
      </c>
      <c r="BJ24" s="16">
        <v>0</v>
      </c>
      <c r="BK24" s="16">
        <v>90046</v>
      </c>
      <c r="BL24" s="16">
        <v>48834</v>
      </c>
      <c r="BN24" s="13"/>
      <c r="BO24" s="13"/>
      <c r="BP24" s="13"/>
      <c r="BQ24" s="13"/>
      <c r="BR24" s="13"/>
      <c r="BS24" s="13"/>
    </row>
    <row r="25" spans="1:71" ht="34.5" customHeight="1">
      <c r="A25" s="32" t="s">
        <v>25</v>
      </c>
      <c r="B25" s="17">
        <f t="shared" si="0"/>
        <v>1612571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54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1612571</v>
      </c>
      <c r="S25" s="17">
        <v>1584571</v>
      </c>
      <c r="T25" s="17">
        <v>28000</v>
      </c>
      <c r="U25" s="17">
        <v>0</v>
      </c>
      <c r="V25" s="17">
        <f t="shared" si="4"/>
        <v>590863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590863</v>
      </c>
      <c r="AM25" s="17">
        <v>576863</v>
      </c>
      <c r="AN25" s="17">
        <v>14000</v>
      </c>
      <c r="AO25" s="17">
        <v>0</v>
      </c>
      <c r="AP25" s="54">
        <v>590343</v>
      </c>
      <c r="AQ25" s="54">
        <f t="shared" si="5"/>
        <v>78888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78888</v>
      </c>
      <c r="BH25" s="17">
        <v>64888</v>
      </c>
      <c r="BI25" s="17">
        <v>14000</v>
      </c>
      <c r="BJ25" s="17">
        <v>0</v>
      </c>
      <c r="BK25" s="17">
        <v>78820</v>
      </c>
      <c r="BL25" s="17">
        <v>63993</v>
      </c>
      <c r="BN25" s="13"/>
      <c r="BO25" s="13"/>
      <c r="BP25" s="13"/>
      <c r="BQ25" s="13"/>
      <c r="BR25" s="13"/>
      <c r="BS25" s="13"/>
    </row>
    <row r="26" spans="1:71" ht="34.5" customHeight="1">
      <c r="A26" s="32" t="s">
        <v>26</v>
      </c>
      <c r="B26" s="17">
        <f t="shared" si="0"/>
        <v>44708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54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44708</v>
      </c>
      <c r="S26" s="17">
        <v>44708</v>
      </c>
      <c r="T26" s="17">
        <v>0</v>
      </c>
      <c r="U26" s="17">
        <v>0</v>
      </c>
      <c r="V26" s="17">
        <f t="shared" si="4"/>
        <v>38321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38321</v>
      </c>
      <c r="AM26" s="17">
        <v>38321</v>
      </c>
      <c r="AN26" s="17">
        <v>0</v>
      </c>
      <c r="AO26" s="17">
        <v>0</v>
      </c>
      <c r="AP26" s="54">
        <v>38321</v>
      </c>
      <c r="AQ26" s="54">
        <f t="shared" si="5"/>
        <v>2255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2255</v>
      </c>
      <c r="BH26" s="17">
        <v>2255</v>
      </c>
      <c r="BI26" s="17">
        <v>0</v>
      </c>
      <c r="BJ26" s="17">
        <v>0</v>
      </c>
      <c r="BK26" s="17">
        <v>2255</v>
      </c>
      <c r="BL26" s="17">
        <v>2255</v>
      </c>
      <c r="BN26" s="13"/>
      <c r="BO26" s="13"/>
      <c r="BP26" s="13"/>
      <c r="BQ26" s="13"/>
      <c r="BR26" s="13"/>
      <c r="BS26" s="13"/>
    </row>
    <row r="27" spans="1:71" ht="34.5" customHeight="1">
      <c r="A27" s="32" t="s">
        <v>27</v>
      </c>
      <c r="B27" s="17">
        <f t="shared" si="0"/>
        <v>24289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54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24289</v>
      </c>
      <c r="S27" s="17">
        <v>0</v>
      </c>
      <c r="T27" s="17">
        <v>24289</v>
      </c>
      <c r="U27" s="17">
        <v>0</v>
      </c>
      <c r="V27" s="17">
        <f t="shared" si="4"/>
        <v>5198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5198</v>
      </c>
      <c r="AM27" s="17">
        <v>0</v>
      </c>
      <c r="AN27" s="17">
        <v>5198</v>
      </c>
      <c r="AO27" s="17">
        <v>0</v>
      </c>
      <c r="AP27" s="54">
        <v>5198</v>
      </c>
      <c r="AQ27" s="54">
        <f t="shared" si="5"/>
        <v>1178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1178</v>
      </c>
      <c r="BH27" s="17">
        <v>0</v>
      </c>
      <c r="BI27" s="17">
        <v>1178</v>
      </c>
      <c r="BJ27" s="17">
        <v>0</v>
      </c>
      <c r="BK27" s="17">
        <v>1178</v>
      </c>
      <c r="BL27" s="17">
        <v>1178</v>
      </c>
      <c r="BN27" s="13"/>
      <c r="BO27" s="13"/>
      <c r="BP27" s="13"/>
      <c r="BQ27" s="13"/>
      <c r="BR27" s="13"/>
      <c r="BS27" s="13"/>
    </row>
    <row r="28" spans="1:71" ht="34.5" customHeight="1">
      <c r="A28" s="34" t="s">
        <v>28</v>
      </c>
      <c r="B28" s="35">
        <f t="shared" si="0"/>
        <v>146911</v>
      </c>
      <c r="C28" s="35">
        <v>5551</v>
      </c>
      <c r="D28" s="35">
        <v>0</v>
      </c>
      <c r="E28" s="35">
        <v>0</v>
      </c>
      <c r="F28" s="35">
        <v>5551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59">
        <v>5551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141360</v>
      </c>
      <c r="S28" s="35">
        <v>139072</v>
      </c>
      <c r="T28" s="35">
        <v>2288</v>
      </c>
      <c r="U28" s="35">
        <v>0</v>
      </c>
      <c r="V28" s="35">
        <f t="shared" si="4"/>
        <v>28661</v>
      </c>
      <c r="W28" s="35">
        <v>266</v>
      </c>
      <c r="X28" s="35">
        <v>0</v>
      </c>
      <c r="Y28" s="35">
        <v>0</v>
      </c>
      <c r="Z28" s="35">
        <v>266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266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28395</v>
      </c>
      <c r="AM28" s="35">
        <v>28395</v>
      </c>
      <c r="AN28" s="35">
        <v>0</v>
      </c>
      <c r="AO28" s="35">
        <v>0</v>
      </c>
      <c r="AP28" s="59">
        <v>28661</v>
      </c>
      <c r="AQ28" s="59">
        <f t="shared" si="5"/>
        <v>5218</v>
      </c>
      <c r="AR28" s="35">
        <v>369</v>
      </c>
      <c r="AS28" s="35">
        <v>0</v>
      </c>
      <c r="AT28" s="35">
        <v>0</v>
      </c>
      <c r="AU28" s="35">
        <v>369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369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4849</v>
      </c>
      <c r="BH28" s="35">
        <v>4085</v>
      </c>
      <c r="BI28" s="35">
        <v>764</v>
      </c>
      <c r="BJ28" s="35">
        <v>0</v>
      </c>
      <c r="BK28" s="35">
        <v>5218</v>
      </c>
      <c r="BL28" s="35">
        <v>5218</v>
      </c>
      <c r="BN28" s="13"/>
      <c r="BO28" s="13"/>
      <c r="BP28" s="13"/>
      <c r="BQ28" s="13"/>
      <c r="BR28" s="13"/>
      <c r="BS28" s="13"/>
    </row>
    <row r="29" spans="1:71" ht="34.5" customHeight="1">
      <c r="A29" s="32" t="s">
        <v>90</v>
      </c>
      <c r="B29" s="17">
        <f t="shared" si="0"/>
        <v>1253592</v>
      </c>
      <c r="C29" s="17">
        <v>263129</v>
      </c>
      <c r="D29" s="17">
        <v>263129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54">
        <v>263129</v>
      </c>
      <c r="M29" s="17">
        <v>462868</v>
      </c>
      <c r="N29" s="17">
        <v>263129</v>
      </c>
      <c r="O29" s="17">
        <v>0</v>
      </c>
      <c r="P29" s="17">
        <v>0</v>
      </c>
      <c r="Q29" s="17">
        <v>199739</v>
      </c>
      <c r="R29" s="17">
        <v>527595</v>
      </c>
      <c r="S29" s="17">
        <v>11927</v>
      </c>
      <c r="T29" s="17">
        <v>515668</v>
      </c>
      <c r="U29" s="17">
        <v>0</v>
      </c>
      <c r="V29" s="17">
        <f t="shared" si="4"/>
        <v>175823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175823</v>
      </c>
      <c r="AM29" s="17">
        <v>161</v>
      </c>
      <c r="AN29" s="17">
        <v>175662</v>
      </c>
      <c r="AO29" s="17">
        <v>0</v>
      </c>
      <c r="AP29" s="54">
        <v>174440</v>
      </c>
      <c r="AQ29" s="54">
        <f t="shared" si="5"/>
        <v>46299</v>
      </c>
      <c r="AR29" s="17">
        <v>14833</v>
      </c>
      <c r="AS29" s="17">
        <v>14833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14833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31466</v>
      </c>
      <c r="BH29" s="17">
        <v>196</v>
      </c>
      <c r="BI29" s="17">
        <v>31270</v>
      </c>
      <c r="BJ29" s="17">
        <v>0</v>
      </c>
      <c r="BK29" s="17">
        <v>45601</v>
      </c>
      <c r="BL29" s="17">
        <v>29809</v>
      </c>
      <c r="BN29" s="13"/>
      <c r="BO29" s="13"/>
      <c r="BP29" s="13"/>
      <c r="BQ29" s="13"/>
      <c r="BR29" s="13"/>
      <c r="BS29" s="13"/>
    </row>
    <row r="30" spans="1:71" ht="34.5" customHeight="1">
      <c r="A30" s="32" t="s">
        <v>29</v>
      </c>
      <c r="B30" s="17">
        <f t="shared" si="0"/>
        <v>992910</v>
      </c>
      <c r="C30" s="17">
        <v>86545</v>
      </c>
      <c r="D30" s="17">
        <v>86545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54">
        <v>86545</v>
      </c>
      <c r="M30" s="17">
        <v>120000</v>
      </c>
      <c r="N30" s="17">
        <v>0</v>
      </c>
      <c r="O30" s="17">
        <v>120000</v>
      </c>
      <c r="P30" s="17">
        <v>0</v>
      </c>
      <c r="Q30" s="17">
        <v>0</v>
      </c>
      <c r="R30" s="17">
        <v>786365</v>
      </c>
      <c r="S30" s="17">
        <v>1297</v>
      </c>
      <c r="T30" s="17">
        <v>785068</v>
      </c>
      <c r="U30" s="17">
        <v>0</v>
      </c>
      <c r="V30" s="17">
        <f t="shared" si="4"/>
        <v>328891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328891</v>
      </c>
      <c r="AM30" s="17">
        <v>73</v>
      </c>
      <c r="AN30" s="17">
        <v>328818</v>
      </c>
      <c r="AO30" s="17">
        <v>0</v>
      </c>
      <c r="AP30" s="54">
        <v>293355</v>
      </c>
      <c r="AQ30" s="54">
        <f t="shared" si="5"/>
        <v>31656</v>
      </c>
      <c r="AR30" s="17">
        <v>4542</v>
      </c>
      <c r="AS30" s="17">
        <v>4542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4542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27114</v>
      </c>
      <c r="BH30" s="17">
        <v>140</v>
      </c>
      <c r="BI30" s="17">
        <v>26974</v>
      </c>
      <c r="BJ30" s="17">
        <v>0</v>
      </c>
      <c r="BK30" s="17">
        <v>9215</v>
      </c>
      <c r="BL30" s="17">
        <v>9075</v>
      </c>
      <c r="BN30" s="13"/>
      <c r="BO30" s="13"/>
      <c r="BP30" s="13"/>
      <c r="BQ30" s="13"/>
      <c r="BR30" s="13"/>
      <c r="BS30" s="13"/>
    </row>
    <row r="31" spans="1:71" ht="34.5" customHeight="1">
      <c r="A31" s="32" t="s">
        <v>30</v>
      </c>
      <c r="B31" s="17">
        <f t="shared" si="0"/>
        <v>1834296</v>
      </c>
      <c r="C31" s="17">
        <v>270000</v>
      </c>
      <c r="D31" s="17">
        <v>0</v>
      </c>
      <c r="E31" s="17">
        <v>0</v>
      </c>
      <c r="F31" s="17">
        <v>0</v>
      </c>
      <c r="G31" s="17">
        <v>270000</v>
      </c>
      <c r="H31" s="17">
        <v>0</v>
      </c>
      <c r="I31" s="17">
        <v>0</v>
      </c>
      <c r="J31" s="17">
        <v>270000</v>
      </c>
      <c r="K31" s="17">
        <v>0</v>
      </c>
      <c r="L31" s="54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1564296</v>
      </c>
      <c r="S31" s="17">
        <v>481</v>
      </c>
      <c r="T31" s="17">
        <v>1563815</v>
      </c>
      <c r="U31" s="17">
        <v>0</v>
      </c>
      <c r="V31" s="17">
        <f t="shared" si="4"/>
        <v>140244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140244</v>
      </c>
      <c r="AM31" s="17">
        <v>34</v>
      </c>
      <c r="AN31" s="17">
        <v>140210</v>
      </c>
      <c r="AO31" s="17">
        <v>0</v>
      </c>
      <c r="AP31" s="54">
        <v>140244</v>
      </c>
      <c r="AQ31" s="54">
        <f t="shared" si="5"/>
        <v>99917</v>
      </c>
      <c r="AR31" s="17">
        <v>63953</v>
      </c>
      <c r="AS31" s="17">
        <v>0</v>
      </c>
      <c r="AT31" s="17">
        <v>0</v>
      </c>
      <c r="AU31" s="17">
        <v>0</v>
      </c>
      <c r="AV31" s="17">
        <v>63953</v>
      </c>
      <c r="AW31" s="17">
        <v>0</v>
      </c>
      <c r="AX31" s="17">
        <v>0</v>
      </c>
      <c r="AY31" s="17">
        <v>63953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35964</v>
      </c>
      <c r="BH31" s="17">
        <v>70</v>
      </c>
      <c r="BI31" s="17">
        <v>35894</v>
      </c>
      <c r="BJ31" s="17">
        <v>0</v>
      </c>
      <c r="BK31" s="17">
        <v>35984</v>
      </c>
      <c r="BL31" s="17">
        <v>35964</v>
      </c>
      <c r="BN31" s="13"/>
      <c r="BO31" s="13"/>
      <c r="BP31" s="13"/>
      <c r="BQ31" s="13"/>
      <c r="BR31" s="13"/>
      <c r="BS31" s="13"/>
    </row>
    <row r="32" spans="1:71" ht="34.5" customHeight="1">
      <c r="A32" s="32" t="s">
        <v>31</v>
      </c>
      <c r="B32" s="17">
        <f t="shared" si="0"/>
        <v>422876</v>
      </c>
      <c r="C32" s="17">
        <v>325267</v>
      </c>
      <c r="D32" s="17">
        <v>284740</v>
      </c>
      <c r="E32" s="17">
        <v>0</v>
      </c>
      <c r="F32" s="17">
        <v>0</v>
      </c>
      <c r="G32" s="17">
        <v>40527</v>
      </c>
      <c r="H32" s="17">
        <v>0</v>
      </c>
      <c r="I32" s="17">
        <v>0</v>
      </c>
      <c r="J32" s="17">
        <v>0</v>
      </c>
      <c r="K32" s="17">
        <v>0</v>
      </c>
      <c r="L32" s="54">
        <v>325267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97609</v>
      </c>
      <c r="S32" s="17">
        <v>97609</v>
      </c>
      <c r="T32" s="17">
        <v>0</v>
      </c>
      <c r="U32" s="17">
        <v>0</v>
      </c>
      <c r="V32" s="17">
        <f t="shared" si="4"/>
        <v>159048</v>
      </c>
      <c r="W32" s="17">
        <v>77161</v>
      </c>
      <c r="X32" s="17">
        <v>64973</v>
      </c>
      <c r="Y32" s="17">
        <v>0</v>
      </c>
      <c r="Z32" s="17">
        <v>0</v>
      </c>
      <c r="AA32" s="17">
        <v>12188</v>
      </c>
      <c r="AB32" s="17">
        <v>0</v>
      </c>
      <c r="AC32" s="17">
        <v>0</v>
      </c>
      <c r="AD32" s="17">
        <v>0</v>
      </c>
      <c r="AE32" s="17">
        <v>0</v>
      </c>
      <c r="AF32" s="17">
        <v>77161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81887</v>
      </c>
      <c r="AM32" s="17">
        <v>81887</v>
      </c>
      <c r="AN32" s="17">
        <v>0</v>
      </c>
      <c r="AO32" s="17">
        <v>0</v>
      </c>
      <c r="AP32" s="54">
        <v>159048</v>
      </c>
      <c r="AQ32" s="54">
        <f t="shared" si="5"/>
        <v>40817</v>
      </c>
      <c r="AR32" s="17">
        <v>31444</v>
      </c>
      <c r="AS32" s="17">
        <v>29651</v>
      </c>
      <c r="AT32" s="17">
        <v>0</v>
      </c>
      <c r="AU32" s="17">
        <v>0</v>
      </c>
      <c r="AV32" s="17">
        <v>1793</v>
      </c>
      <c r="AW32" s="17">
        <v>0</v>
      </c>
      <c r="AX32" s="17">
        <v>0</v>
      </c>
      <c r="AY32" s="17">
        <v>0</v>
      </c>
      <c r="AZ32" s="17">
        <v>0</v>
      </c>
      <c r="BA32" s="17">
        <v>31444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9373</v>
      </c>
      <c r="BH32" s="17">
        <v>9373</v>
      </c>
      <c r="BI32" s="17">
        <v>0</v>
      </c>
      <c r="BJ32" s="17">
        <v>0</v>
      </c>
      <c r="BK32" s="17">
        <v>40817</v>
      </c>
      <c r="BL32" s="17">
        <v>40817</v>
      </c>
      <c r="BN32" s="13"/>
      <c r="BO32" s="13"/>
      <c r="BP32" s="13"/>
      <c r="BQ32" s="13"/>
      <c r="BR32" s="13"/>
      <c r="BS32" s="13"/>
    </row>
    <row r="33" spans="1:71" ht="34.5" customHeight="1">
      <c r="A33" s="34" t="s">
        <v>32</v>
      </c>
      <c r="B33" s="35">
        <f t="shared" si="0"/>
        <v>5731372</v>
      </c>
      <c r="C33" s="35">
        <v>942267</v>
      </c>
      <c r="D33" s="35">
        <v>0</v>
      </c>
      <c r="E33" s="35">
        <v>66267</v>
      </c>
      <c r="F33" s="35">
        <v>0</v>
      </c>
      <c r="G33" s="35">
        <v>876000</v>
      </c>
      <c r="H33" s="35">
        <v>0</v>
      </c>
      <c r="I33" s="35">
        <v>0</v>
      </c>
      <c r="J33" s="35">
        <v>876000</v>
      </c>
      <c r="K33" s="35">
        <v>0</v>
      </c>
      <c r="L33" s="59">
        <v>66267</v>
      </c>
      <c r="M33" s="35">
        <v>2386887</v>
      </c>
      <c r="N33" s="35">
        <v>0</v>
      </c>
      <c r="O33" s="35">
        <v>0</v>
      </c>
      <c r="P33" s="35">
        <v>2029321</v>
      </c>
      <c r="Q33" s="35">
        <v>357566</v>
      </c>
      <c r="R33" s="35">
        <v>2402218</v>
      </c>
      <c r="S33" s="35">
        <v>58077</v>
      </c>
      <c r="T33" s="35">
        <v>2344141</v>
      </c>
      <c r="U33" s="35">
        <v>0</v>
      </c>
      <c r="V33" s="35">
        <f t="shared" si="4"/>
        <v>1469868</v>
      </c>
      <c r="W33" s="35">
        <v>885423</v>
      </c>
      <c r="X33" s="35">
        <v>0</v>
      </c>
      <c r="Y33" s="35">
        <v>9423</v>
      </c>
      <c r="Z33" s="35">
        <v>0</v>
      </c>
      <c r="AA33" s="35">
        <v>876000</v>
      </c>
      <c r="AB33" s="35">
        <v>0</v>
      </c>
      <c r="AC33" s="35">
        <v>0</v>
      </c>
      <c r="AD33" s="35">
        <v>876000</v>
      </c>
      <c r="AE33" s="35">
        <v>0</v>
      </c>
      <c r="AF33" s="35">
        <v>9423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584445</v>
      </c>
      <c r="AM33" s="35">
        <v>13836</v>
      </c>
      <c r="AN33" s="35">
        <v>570609</v>
      </c>
      <c r="AO33" s="35">
        <v>0</v>
      </c>
      <c r="AP33" s="59">
        <v>763850</v>
      </c>
      <c r="AQ33" s="59">
        <f t="shared" si="5"/>
        <v>155218</v>
      </c>
      <c r="AR33" s="35">
        <v>6181</v>
      </c>
      <c r="AS33" s="35">
        <v>0</v>
      </c>
      <c r="AT33" s="35">
        <v>6181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6181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149037</v>
      </c>
      <c r="BH33" s="35">
        <v>3855</v>
      </c>
      <c r="BI33" s="35">
        <v>145182</v>
      </c>
      <c r="BJ33" s="35">
        <v>0</v>
      </c>
      <c r="BK33" s="35">
        <v>153520</v>
      </c>
      <c r="BL33" s="35">
        <v>117625</v>
      </c>
      <c r="BN33" s="13"/>
      <c r="BO33" s="13"/>
      <c r="BP33" s="13"/>
      <c r="BQ33" s="13"/>
      <c r="BR33" s="13"/>
      <c r="BS33" s="13"/>
    </row>
    <row r="34" spans="1:71" ht="34.5" customHeight="1">
      <c r="A34" s="32" t="s">
        <v>33</v>
      </c>
      <c r="B34" s="17">
        <f t="shared" si="0"/>
        <v>3657231</v>
      </c>
      <c r="C34" s="17">
        <v>187209</v>
      </c>
      <c r="D34" s="17">
        <v>75708</v>
      </c>
      <c r="E34" s="17">
        <v>0</v>
      </c>
      <c r="F34" s="17">
        <v>0</v>
      </c>
      <c r="G34" s="17">
        <v>111501</v>
      </c>
      <c r="H34" s="17">
        <v>0</v>
      </c>
      <c r="I34" s="17">
        <v>0</v>
      </c>
      <c r="J34" s="17">
        <v>0</v>
      </c>
      <c r="K34" s="17">
        <v>0</v>
      </c>
      <c r="L34" s="54">
        <v>187209</v>
      </c>
      <c r="M34" s="17">
        <v>75708</v>
      </c>
      <c r="N34" s="17">
        <v>75708</v>
      </c>
      <c r="O34" s="17">
        <v>0</v>
      </c>
      <c r="P34" s="17">
        <v>0</v>
      </c>
      <c r="Q34" s="17">
        <v>0</v>
      </c>
      <c r="R34" s="17">
        <v>3394314</v>
      </c>
      <c r="S34" s="17">
        <v>558416</v>
      </c>
      <c r="T34" s="17">
        <v>2835898</v>
      </c>
      <c r="U34" s="17">
        <v>0</v>
      </c>
      <c r="V34" s="17">
        <f t="shared" si="4"/>
        <v>875029</v>
      </c>
      <c r="W34" s="17">
        <v>70348</v>
      </c>
      <c r="X34" s="17">
        <v>0</v>
      </c>
      <c r="Y34" s="17">
        <v>0</v>
      </c>
      <c r="Z34" s="17">
        <v>0</v>
      </c>
      <c r="AA34" s="17">
        <v>70348</v>
      </c>
      <c r="AB34" s="17">
        <v>0</v>
      </c>
      <c r="AC34" s="17">
        <v>0</v>
      </c>
      <c r="AD34" s="17">
        <v>0</v>
      </c>
      <c r="AE34" s="17">
        <v>0</v>
      </c>
      <c r="AF34" s="17">
        <v>70348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804681</v>
      </c>
      <c r="AM34" s="17">
        <v>197773</v>
      </c>
      <c r="AN34" s="17">
        <v>606908</v>
      </c>
      <c r="AO34" s="17">
        <v>0</v>
      </c>
      <c r="AP34" s="54">
        <v>853844</v>
      </c>
      <c r="AQ34" s="54">
        <f t="shared" si="5"/>
        <v>189376</v>
      </c>
      <c r="AR34" s="17">
        <v>43138</v>
      </c>
      <c r="AS34" s="17">
        <v>7762</v>
      </c>
      <c r="AT34" s="17">
        <v>0</v>
      </c>
      <c r="AU34" s="17">
        <v>0</v>
      </c>
      <c r="AV34" s="17">
        <v>35376</v>
      </c>
      <c r="AW34" s="17">
        <v>0</v>
      </c>
      <c r="AX34" s="17">
        <v>0</v>
      </c>
      <c r="AY34" s="17">
        <v>35376</v>
      </c>
      <c r="AZ34" s="17">
        <v>0</v>
      </c>
      <c r="BA34" s="17">
        <v>7762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146238</v>
      </c>
      <c r="BH34" s="17">
        <v>31231</v>
      </c>
      <c r="BI34" s="17">
        <v>115007</v>
      </c>
      <c r="BJ34" s="17">
        <v>0</v>
      </c>
      <c r="BK34" s="17">
        <v>183865</v>
      </c>
      <c r="BL34" s="17">
        <v>183865</v>
      </c>
      <c r="BN34" s="13"/>
      <c r="BO34" s="13"/>
      <c r="BP34" s="13"/>
      <c r="BQ34" s="13"/>
      <c r="BR34" s="13"/>
      <c r="BS34" s="13"/>
    </row>
    <row r="35" spans="1:71" ht="34.5" customHeight="1">
      <c r="A35" s="32" t="s">
        <v>34</v>
      </c>
      <c r="B35" s="17">
        <f t="shared" si="0"/>
        <v>379178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54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379178</v>
      </c>
      <c r="S35" s="17">
        <v>0</v>
      </c>
      <c r="T35" s="17">
        <v>379178</v>
      </c>
      <c r="U35" s="17">
        <v>0</v>
      </c>
      <c r="V35" s="17">
        <f t="shared" si="4"/>
        <v>73299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73299</v>
      </c>
      <c r="AM35" s="17">
        <v>0</v>
      </c>
      <c r="AN35" s="17">
        <v>73299</v>
      </c>
      <c r="AO35" s="17">
        <v>0</v>
      </c>
      <c r="AP35" s="54">
        <v>73299</v>
      </c>
      <c r="AQ35" s="54">
        <f t="shared" si="5"/>
        <v>24433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24433</v>
      </c>
      <c r="BH35" s="17">
        <v>0</v>
      </c>
      <c r="BI35" s="17">
        <v>24433</v>
      </c>
      <c r="BJ35" s="17">
        <v>0</v>
      </c>
      <c r="BK35" s="17">
        <v>24433</v>
      </c>
      <c r="BL35" s="17">
        <v>24433</v>
      </c>
      <c r="BN35" s="13"/>
      <c r="BO35" s="13"/>
      <c r="BP35" s="13"/>
      <c r="BQ35" s="13"/>
      <c r="BR35" s="13"/>
      <c r="BS35" s="13"/>
    </row>
    <row r="36" spans="1:71" ht="34.5" customHeight="1">
      <c r="A36" s="32" t="s">
        <v>35</v>
      </c>
      <c r="B36" s="17">
        <f t="shared" si="0"/>
        <v>324181</v>
      </c>
      <c r="C36" s="17">
        <v>318381</v>
      </c>
      <c r="D36" s="17">
        <v>0</v>
      </c>
      <c r="E36" s="17">
        <v>0</v>
      </c>
      <c r="F36" s="17">
        <v>0</v>
      </c>
      <c r="G36" s="17">
        <v>318381</v>
      </c>
      <c r="H36" s="17">
        <v>0</v>
      </c>
      <c r="I36" s="17">
        <v>0</v>
      </c>
      <c r="J36" s="17">
        <v>295918</v>
      </c>
      <c r="K36" s="17">
        <v>0</v>
      </c>
      <c r="L36" s="54">
        <v>22463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5800</v>
      </c>
      <c r="S36" s="17">
        <v>5800</v>
      </c>
      <c r="T36" s="17">
        <v>0</v>
      </c>
      <c r="U36" s="17">
        <v>0</v>
      </c>
      <c r="V36" s="17">
        <f t="shared" si="4"/>
        <v>114615</v>
      </c>
      <c r="W36" s="17">
        <v>109381</v>
      </c>
      <c r="X36" s="17">
        <v>0</v>
      </c>
      <c r="Y36" s="17">
        <v>0</v>
      </c>
      <c r="Z36" s="17">
        <v>0</v>
      </c>
      <c r="AA36" s="17">
        <v>109381</v>
      </c>
      <c r="AB36" s="17">
        <v>0</v>
      </c>
      <c r="AC36" s="17">
        <v>0</v>
      </c>
      <c r="AD36" s="17">
        <v>97371</v>
      </c>
      <c r="AE36" s="17">
        <v>0</v>
      </c>
      <c r="AF36" s="17">
        <v>12010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5234</v>
      </c>
      <c r="AM36" s="17">
        <v>5234</v>
      </c>
      <c r="AN36" s="17">
        <v>0</v>
      </c>
      <c r="AO36" s="17">
        <v>0</v>
      </c>
      <c r="AP36" s="54">
        <v>114615</v>
      </c>
      <c r="AQ36" s="54">
        <f t="shared" si="5"/>
        <v>12225</v>
      </c>
      <c r="AR36" s="17">
        <v>11659</v>
      </c>
      <c r="AS36" s="17">
        <v>0</v>
      </c>
      <c r="AT36" s="17">
        <v>0</v>
      </c>
      <c r="AU36" s="17">
        <v>0</v>
      </c>
      <c r="AV36" s="17">
        <v>11659</v>
      </c>
      <c r="AW36" s="17">
        <v>0</v>
      </c>
      <c r="AX36" s="17">
        <v>0</v>
      </c>
      <c r="AY36" s="17">
        <v>10589</v>
      </c>
      <c r="AZ36" s="17">
        <v>0</v>
      </c>
      <c r="BA36" s="17">
        <v>1070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566</v>
      </c>
      <c r="BH36" s="17">
        <v>566</v>
      </c>
      <c r="BI36" s="17">
        <v>0</v>
      </c>
      <c r="BJ36" s="17">
        <v>0</v>
      </c>
      <c r="BK36" s="17">
        <v>12225</v>
      </c>
      <c r="BL36" s="17">
        <v>11659</v>
      </c>
      <c r="BN36" s="13"/>
      <c r="BO36" s="13"/>
      <c r="BP36" s="13"/>
      <c r="BQ36" s="13"/>
      <c r="BR36" s="13"/>
      <c r="BS36" s="13"/>
    </row>
    <row r="37" spans="1:71" ht="34.5" customHeight="1">
      <c r="A37" s="32" t="s">
        <v>36</v>
      </c>
      <c r="B37" s="17">
        <f t="shared" si="0"/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54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f t="shared" si="4"/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54">
        <v>0</v>
      </c>
      <c r="AQ37" s="54">
        <f t="shared" si="5"/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N37" s="13"/>
      <c r="BO37" s="13"/>
      <c r="BP37" s="13"/>
      <c r="BQ37" s="13"/>
      <c r="BR37" s="13"/>
      <c r="BS37" s="13"/>
    </row>
    <row r="38" spans="1:71" ht="34.5" customHeight="1">
      <c r="A38" s="34" t="s">
        <v>37</v>
      </c>
      <c r="B38" s="35">
        <f t="shared" si="0"/>
        <v>193271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59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193271</v>
      </c>
      <c r="S38" s="35">
        <v>0</v>
      </c>
      <c r="T38" s="35">
        <v>193271</v>
      </c>
      <c r="U38" s="35">
        <v>0</v>
      </c>
      <c r="V38" s="35">
        <f t="shared" si="4"/>
        <v>14411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14411</v>
      </c>
      <c r="AM38" s="35">
        <v>0</v>
      </c>
      <c r="AN38" s="35">
        <v>14411</v>
      </c>
      <c r="AO38" s="35">
        <v>0</v>
      </c>
      <c r="AP38" s="59">
        <v>14411</v>
      </c>
      <c r="AQ38" s="59">
        <f t="shared" si="5"/>
        <v>7410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7410</v>
      </c>
      <c r="BH38" s="35">
        <v>0</v>
      </c>
      <c r="BI38" s="35">
        <v>7410</v>
      </c>
      <c r="BJ38" s="35">
        <v>0</v>
      </c>
      <c r="BK38" s="35">
        <v>7410</v>
      </c>
      <c r="BL38" s="35">
        <v>7410</v>
      </c>
      <c r="BN38" s="13"/>
      <c r="BO38" s="13"/>
      <c r="BP38" s="13"/>
      <c r="BQ38" s="13"/>
      <c r="BR38" s="13"/>
      <c r="BS38" s="13"/>
    </row>
    <row r="39" spans="1:71" ht="34.5" customHeight="1">
      <c r="A39" s="32" t="s">
        <v>38</v>
      </c>
      <c r="B39" s="17">
        <f t="shared" si="0"/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54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f t="shared" si="4"/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54">
        <v>0</v>
      </c>
      <c r="AQ39" s="54">
        <f t="shared" si="5"/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N39" s="13"/>
      <c r="BO39" s="13"/>
      <c r="BP39" s="13"/>
      <c r="BQ39" s="13"/>
      <c r="BR39" s="13"/>
      <c r="BS39" s="13"/>
    </row>
    <row r="40" spans="1:71" ht="34.5" customHeight="1">
      <c r="A40" s="32" t="s">
        <v>91</v>
      </c>
      <c r="B40" s="17">
        <f t="shared" si="0"/>
        <v>3966858</v>
      </c>
      <c r="C40" s="17">
        <v>4757</v>
      </c>
      <c r="D40" s="17">
        <v>4757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54">
        <v>4757</v>
      </c>
      <c r="M40" s="17">
        <v>4757</v>
      </c>
      <c r="N40" s="17">
        <v>4757</v>
      </c>
      <c r="O40" s="17">
        <v>0</v>
      </c>
      <c r="P40" s="17">
        <v>0</v>
      </c>
      <c r="Q40" s="17">
        <v>0</v>
      </c>
      <c r="R40" s="17">
        <v>3957344</v>
      </c>
      <c r="S40" s="17">
        <v>4339</v>
      </c>
      <c r="T40" s="17">
        <v>3953005</v>
      </c>
      <c r="U40" s="17">
        <v>0</v>
      </c>
      <c r="V40" s="17">
        <f t="shared" si="4"/>
        <v>2866205</v>
      </c>
      <c r="W40" s="17">
        <v>1495</v>
      </c>
      <c r="X40" s="17">
        <v>1495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1495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2864710</v>
      </c>
      <c r="AM40" s="17">
        <v>2977</v>
      </c>
      <c r="AN40" s="17">
        <v>2861733</v>
      </c>
      <c r="AO40" s="17">
        <v>0</v>
      </c>
      <c r="AP40" s="54">
        <v>1441281</v>
      </c>
      <c r="AQ40" s="54">
        <f t="shared" si="5"/>
        <v>407845</v>
      </c>
      <c r="AR40" s="17">
        <v>1533</v>
      </c>
      <c r="AS40" s="17">
        <v>1533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1533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406312</v>
      </c>
      <c r="BH40" s="17">
        <v>712</v>
      </c>
      <c r="BI40" s="17">
        <v>405600</v>
      </c>
      <c r="BJ40" s="17">
        <v>0</v>
      </c>
      <c r="BK40" s="17">
        <v>176520</v>
      </c>
      <c r="BL40" s="17">
        <v>126486</v>
      </c>
      <c r="BN40" s="13"/>
      <c r="BO40" s="13"/>
      <c r="BP40" s="13"/>
      <c r="BQ40" s="13"/>
      <c r="BR40" s="13"/>
      <c r="BS40" s="13"/>
    </row>
    <row r="41" spans="1:71" ht="34.5" customHeight="1">
      <c r="A41" s="32" t="s">
        <v>39</v>
      </c>
      <c r="B41" s="17">
        <f t="shared" si="0"/>
        <v>4769835</v>
      </c>
      <c r="C41" s="17">
        <v>4576222</v>
      </c>
      <c r="D41" s="17">
        <v>4546222</v>
      </c>
      <c r="E41" s="17">
        <v>0</v>
      </c>
      <c r="F41" s="17">
        <v>30000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54">
        <v>4576222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193613</v>
      </c>
      <c r="S41" s="17">
        <v>8768</v>
      </c>
      <c r="T41" s="17">
        <v>184845</v>
      </c>
      <c r="U41" s="17">
        <v>0</v>
      </c>
      <c r="V41" s="17">
        <f t="shared" si="4"/>
        <v>1691357</v>
      </c>
      <c r="W41" s="17">
        <v>1632631</v>
      </c>
      <c r="X41" s="17">
        <v>1630456</v>
      </c>
      <c r="Y41" s="17">
        <v>0</v>
      </c>
      <c r="Z41" s="17">
        <v>2175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1632631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58726</v>
      </c>
      <c r="AM41" s="17">
        <v>1545</v>
      </c>
      <c r="AN41" s="17">
        <v>57181</v>
      </c>
      <c r="AO41" s="17">
        <v>0</v>
      </c>
      <c r="AP41" s="54">
        <v>1637121</v>
      </c>
      <c r="AQ41" s="54">
        <f t="shared" si="5"/>
        <v>319325</v>
      </c>
      <c r="AR41" s="17">
        <v>303340</v>
      </c>
      <c r="AS41" s="17">
        <v>297618</v>
      </c>
      <c r="AT41" s="17">
        <v>0</v>
      </c>
      <c r="AU41" s="17">
        <v>5722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303340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15985</v>
      </c>
      <c r="BH41" s="17">
        <v>589</v>
      </c>
      <c r="BI41" s="17">
        <v>15396</v>
      </c>
      <c r="BJ41" s="17">
        <v>0</v>
      </c>
      <c r="BK41" s="17">
        <v>263025</v>
      </c>
      <c r="BL41" s="17">
        <v>263025</v>
      </c>
      <c r="BN41" s="13"/>
      <c r="BO41" s="13"/>
      <c r="BP41" s="13"/>
      <c r="BQ41" s="13"/>
      <c r="BR41" s="13"/>
      <c r="BS41" s="13"/>
    </row>
    <row r="42" spans="1:71" ht="34.5" customHeight="1">
      <c r="A42" s="32" t="s">
        <v>40</v>
      </c>
      <c r="B42" s="17">
        <f t="shared" si="0"/>
        <v>1922185</v>
      </c>
      <c r="C42" s="17">
        <v>1315926</v>
      </c>
      <c r="D42" s="17">
        <v>0</v>
      </c>
      <c r="E42" s="17">
        <v>0</v>
      </c>
      <c r="F42" s="17">
        <v>0</v>
      </c>
      <c r="G42" s="17">
        <v>1315926</v>
      </c>
      <c r="H42" s="17">
        <v>0</v>
      </c>
      <c r="I42" s="17">
        <v>0</v>
      </c>
      <c r="J42" s="17">
        <v>0</v>
      </c>
      <c r="K42" s="17">
        <v>0</v>
      </c>
      <c r="L42" s="54">
        <v>1315926</v>
      </c>
      <c r="M42" s="17">
        <v>35000</v>
      </c>
      <c r="N42" s="17">
        <v>0</v>
      </c>
      <c r="O42" s="17">
        <v>0</v>
      </c>
      <c r="P42" s="17">
        <v>35000</v>
      </c>
      <c r="Q42" s="17">
        <v>0</v>
      </c>
      <c r="R42" s="17">
        <v>571259</v>
      </c>
      <c r="S42" s="17">
        <v>571259</v>
      </c>
      <c r="T42" s="17">
        <v>0</v>
      </c>
      <c r="U42" s="17">
        <v>0</v>
      </c>
      <c r="V42" s="17">
        <f t="shared" si="4"/>
        <v>102604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102604</v>
      </c>
      <c r="AM42" s="17">
        <v>102604</v>
      </c>
      <c r="AN42" s="17">
        <v>0</v>
      </c>
      <c r="AO42" s="17">
        <v>0</v>
      </c>
      <c r="AP42" s="54">
        <v>98782</v>
      </c>
      <c r="AQ42" s="54">
        <f t="shared" si="5"/>
        <v>272343</v>
      </c>
      <c r="AR42" s="17">
        <v>235808</v>
      </c>
      <c r="AS42" s="17">
        <v>0</v>
      </c>
      <c r="AT42" s="17">
        <v>0</v>
      </c>
      <c r="AU42" s="17">
        <v>0</v>
      </c>
      <c r="AV42" s="17">
        <v>235808</v>
      </c>
      <c r="AW42" s="17">
        <v>0</v>
      </c>
      <c r="AX42" s="17">
        <v>0</v>
      </c>
      <c r="AY42" s="17">
        <v>0</v>
      </c>
      <c r="AZ42" s="17">
        <v>0</v>
      </c>
      <c r="BA42" s="17">
        <v>235808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36535</v>
      </c>
      <c r="BH42" s="17">
        <v>36535</v>
      </c>
      <c r="BI42" s="17">
        <v>0</v>
      </c>
      <c r="BJ42" s="17">
        <v>0</v>
      </c>
      <c r="BK42" s="17">
        <v>200652</v>
      </c>
      <c r="BL42" s="17">
        <v>200652</v>
      </c>
      <c r="BN42" s="13"/>
      <c r="BO42" s="13"/>
      <c r="BP42" s="13"/>
      <c r="BQ42" s="13"/>
      <c r="BR42" s="13"/>
      <c r="BS42" s="13"/>
    </row>
    <row r="43" spans="1:71" ht="34.5" customHeight="1">
      <c r="A43" s="34" t="s">
        <v>41</v>
      </c>
      <c r="B43" s="35">
        <f t="shared" si="0"/>
        <v>23100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59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23100</v>
      </c>
      <c r="S43" s="35">
        <v>23100</v>
      </c>
      <c r="T43" s="35">
        <v>0</v>
      </c>
      <c r="U43" s="35">
        <v>0</v>
      </c>
      <c r="V43" s="35">
        <f t="shared" si="4"/>
        <v>20287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20287</v>
      </c>
      <c r="AM43" s="35">
        <v>20287</v>
      </c>
      <c r="AN43" s="35">
        <v>0</v>
      </c>
      <c r="AO43" s="35">
        <v>0</v>
      </c>
      <c r="AP43" s="59">
        <v>10144</v>
      </c>
      <c r="AQ43" s="59">
        <f t="shared" si="5"/>
        <v>218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218</v>
      </c>
      <c r="BH43" s="35">
        <v>218</v>
      </c>
      <c r="BI43" s="35">
        <v>0</v>
      </c>
      <c r="BJ43" s="35">
        <v>0</v>
      </c>
      <c r="BK43" s="35">
        <v>108</v>
      </c>
      <c r="BL43" s="35">
        <v>108</v>
      </c>
      <c r="BN43" s="13"/>
      <c r="BO43" s="13"/>
      <c r="BP43" s="13"/>
      <c r="BQ43" s="13"/>
      <c r="BR43" s="13"/>
      <c r="BS43" s="13"/>
    </row>
    <row r="44" spans="1:71" ht="34.5" customHeight="1">
      <c r="A44" s="32" t="s">
        <v>42</v>
      </c>
      <c r="B44" s="17">
        <f t="shared" si="0"/>
        <v>3499956</v>
      </c>
      <c r="C44" s="17">
        <v>1146343</v>
      </c>
      <c r="D44" s="17">
        <v>1146343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54">
        <v>1146343</v>
      </c>
      <c r="M44" s="17">
        <v>1146343</v>
      </c>
      <c r="N44" s="17">
        <v>1146343</v>
      </c>
      <c r="O44" s="17">
        <v>0</v>
      </c>
      <c r="P44" s="17">
        <v>0</v>
      </c>
      <c r="Q44" s="17">
        <v>0</v>
      </c>
      <c r="R44" s="17">
        <v>1207270</v>
      </c>
      <c r="S44" s="17">
        <v>50274</v>
      </c>
      <c r="T44" s="17">
        <v>1156996</v>
      </c>
      <c r="U44" s="17">
        <v>0</v>
      </c>
      <c r="V44" s="17">
        <f t="shared" si="4"/>
        <v>1170172</v>
      </c>
      <c r="W44" s="17">
        <v>694411</v>
      </c>
      <c r="X44" s="17">
        <v>694411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694411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475761</v>
      </c>
      <c r="AM44" s="17">
        <v>1764</v>
      </c>
      <c r="AN44" s="17">
        <v>473997</v>
      </c>
      <c r="AO44" s="17">
        <v>0</v>
      </c>
      <c r="AP44" s="54">
        <v>1166752</v>
      </c>
      <c r="AQ44" s="54">
        <f t="shared" si="5"/>
        <v>108730</v>
      </c>
      <c r="AR44" s="17">
        <v>18240</v>
      </c>
      <c r="AS44" s="17">
        <v>18240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18240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90490</v>
      </c>
      <c r="BH44" s="17">
        <v>1176</v>
      </c>
      <c r="BI44" s="17">
        <v>89314</v>
      </c>
      <c r="BJ44" s="17">
        <v>0</v>
      </c>
      <c r="BK44" s="17">
        <v>90490</v>
      </c>
      <c r="BL44" s="17">
        <v>63194</v>
      </c>
      <c r="BN44" s="13"/>
      <c r="BO44" s="13"/>
      <c r="BP44" s="13"/>
      <c r="BQ44" s="13"/>
      <c r="BR44" s="13"/>
      <c r="BS44" s="13"/>
    </row>
    <row r="45" spans="1:71" ht="34.5" customHeight="1">
      <c r="A45" s="32" t="s">
        <v>43</v>
      </c>
      <c r="B45" s="17">
        <f t="shared" si="0"/>
        <v>1785565</v>
      </c>
      <c r="C45" s="17">
        <v>173278</v>
      </c>
      <c r="D45" s="17">
        <v>173278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54">
        <v>173278</v>
      </c>
      <c r="M45" s="17">
        <v>173278</v>
      </c>
      <c r="N45" s="17">
        <v>173278</v>
      </c>
      <c r="O45" s="17">
        <v>0</v>
      </c>
      <c r="P45" s="17">
        <v>0</v>
      </c>
      <c r="Q45" s="17">
        <v>0</v>
      </c>
      <c r="R45" s="17">
        <v>1439009</v>
      </c>
      <c r="S45" s="17">
        <v>0</v>
      </c>
      <c r="T45" s="17">
        <v>1439009</v>
      </c>
      <c r="U45" s="17">
        <v>0</v>
      </c>
      <c r="V45" s="17">
        <f t="shared" si="4"/>
        <v>926765</v>
      </c>
      <c r="W45" s="17">
        <v>21079</v>
      </c>
      <c r="X45" s="17">
        <v>21079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21079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905686</v>
      </c>
      <c r="AM45" s="17">
        <v>0</v>
      </c>
      <c r="AN45" s="17">
        <v>905686</v>
      </c>
      <c r="AO45" s="17">
        <v>0</v>
      </c>
      <c r="AP45" s="54">
        <v>915772</v>
      </c>
      <c r="AQ45" s="54">
        <f t="shared" si="5"/>
        <v>92420</v>
      </c>
      <c r="AR45" s="17">
        <v>10954</v>
      </c>
      <c r="AS45" s="17">
        <v>10954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10954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81466</v>
      </c>
      <c r="BH45" s="17">
        <v>0</v>
      </c>
      <c r="BI45" s="17">
        <v>81466</v>
      </c>
      <c r="BJ45" s="17">
        <v>0</v>
      </c>
      <c r="BK45" s="17">
        <v>90332</v>
      </c>
      <c r="BL45" s="17">
        <v>90332</v>
      </c>
      <c r="BN45" s="13"/>
      <c r="BO45" s="13"/>
      <c r="BP45" s="13"/>
      <c r="BQ45" s="13"/>
      <c r="BR45" s="13"/>
      <c r="BS45" s="13"/>
    </row>
    <row r="46" spans="1:71" ht="34.5" customHeight="1">
      <c r="A46" s="32" t="s">
        <v>44</v>
      </c>
      <c r="B46" s="17">
        <f t="shared" si="0"/>
        <v>516529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54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516529</v>
      </c>
      <c r="S46" s="17">
        <v>5594</v>
      </c>
      <c r="T46" s="17">
        <v>510935</v>
      </c>
      <c r="U46" s="17">
        <v>0</v>
      </c>
      <c r="V46" s="17">
        <f t="shared" si="4"/>
        <v>135711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135711</v>
      </c>
      <c r="AM46" s="17">
        <v>1089</v>
      </c>
      <c r="AN46" s="17">
        <v>134622</v>
      </c>
      <c r="AO46" s="17">
        <v>0</v>
      </c>
      <c r="AP46" s="54">
        <v>135470</v>
      </c>
      <c r="AQ46" s="54">
        <f t="shared" si="5"/>
        <v>26926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7">
        <v>26926</v>
      </c>
      <c r="BH46" s="17">
        <v>309</v>
      </c>
      <c r="BI46" s="17">
        <v>26617</v>
      </c>
      <c r="BJ46" s="17">
        <v>0</v>
      </c>
      <c r="BK46" s="17">
        <v>26858</v>
      </c>
      <c r="BL46" s="17">
        <v>26858</v>
      </c>
      <c r="BN46" s="13"/>
      <c r="BO46" s="13"/>
      <c r="BP46" s="13"/>
      <c r="BQ46" s="13"/>
      <c r="BR46" s="13"/>
      <c r="BS46" s="13"/>
    </row>
    <row r="47" spans="1:71" ht="34.5" customHeight="1">
      <c r="A47" s="32" t="s">
        <v>45</v>
      </c>
      <c r="B47" s="17">
        <f t="shared" si="0"/>
        <v>1069994</v>
      </c>
      <c r="C47" s="17">
        <v>395500</v>
      </c>
      <c r="D47" s="17">
        <v>235000</v>
      </c>
      <c r="E47" s="17">
        <v>160500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54">
        <v>395500</v>
      </c>
      <c r="M47" s="17">
        <v>235000</v>
      </c>
      <c r="N47" s="17">
        <v>0</v>
      </c>
      <c r="O47" s="17">
        <v>0</v>
      </c>
      <c r="P47" s="17">
        <v>0</v>
      </c>
      <c r="Q47" s="17">
        <v>235000</v>
      </c>
      <c r="R47" s="17">
        <v>439494</v>
      </c>
      <c r="S47" s="17">
        <v>4704</v>
      </c>
      <c r="T47" s="17">
        <v>434790</v>
      </c>
      <c r="U47" s="17">
        <v>0</v>
      </c>
      <c r="V47" s="17">
        <f t="shared" si="4"/>
        <v>109132</v>
      </c>
      <c r="W47" s="17">
        <v>80805</v>
      </c>
      <c r="X47" s="17">
        <v>64755</v>
      </c>
      <c r="Y47" s="17">
        <v>16050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80805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28327</v>
      </c>
      <c r="AM47" s="17">
        <v>4180</v>
      </c>
      <c r="AN47" s="17">
        <v>24147</v>
      </c>
      <c r="AO47" s="17">
        <v>0</v>
      </c>
      <c r="AP47" s="54">
        <v>107043</v>
      </c>
      <c r="AQ47" s="54">
        <f t="shared" si="5"/>
        <v>67381</v>
      </c>
      <c r="AR47" s="17">
        <v>25981</v>
      </c>
      <c r="AS47" s="17">
        <v>9931</v>
      </c>
      <c r="AT47" s="17">
        <v>16050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25981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41400</v>
      </c>
      <c r="BH47" s="17">
        <v>21</v>
      </c>
      <c r="BI47" s="17">
        <v>41379</v>
      </c>
      <c r="BJ47" s="17">
        <v>0</v>
      </c>
      <c r="BK47" s="17">
        <v>67371</v>
      </c>
      <c r="BL47" s="17">
        <v>25992</v>
      </c>
      <c r="BN47" s="13"/>
      <c r="BO47" s="13"/>
      <c r="BP47" s="13"/>
      <c r="BQ47" s="13"/>
      <c r="BR47" s="13"/>
      <c r="BS47" s="13"/>
    </row>
    <row r="48" spans="1:71" ht="34.5" customHeight="1">
      <c r="A48" s="34" t="s">
        <v>46</v>
      </c>
      <c r="B48" s="35">
        <f t="shared" si="0"/>
        <v>256985</v>
      </c>
      <c r="C48" s="35">
        <v>112033</v>
      </c>
      <c r="D48" s="35">
        <v>0</v>
      </c>
      <c r="E48" s="35">
        <v>0</v>
      </c>
      <c r="F48" s="35">
        <v>112033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59">
        <v>112033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144952</v>
      </c>
      <c r="S48" s="35">
        <v>4952</v>
      </c>
      <c r="T48" s="35">
        <v>140000</v>
      </c>
      <c r="U48" s="35">
        <v>0</v>
      </c>
      <c r="V48" s="35">
        <f t="shared" si="4"/>
        <v>196260</v>
      </c>
      <c r="W48" s="35">
        <v>54231</v>
      </c>
      <c r="X48" s="35">
        <v>0</v>
      </c>
      <c r="Y48" s="35">
        <v>0</v>
      </c>
      <c r="Z48" s="35">
        <v>54231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54231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142029</v>
      </c>
      <c r="AM48" s="35">
        <v>2029</v>
      </c>
      <c r="AN48" s="35">
        <v>140000</v>
      </c>
      <c r="AO48" s="35">
        <v>0</v>
      </c>
      <c r="AP48" s="59">
        <v>55650</v>
      </c>
      <c r="AQ48" s="59">
        <f t="shared" si="5"/>
        <v>5657</v>
      </c>
      <c r="AR48" s="35">
        <v>5355</v>
      </c>
      <c r="AS48" s="35">
        <v>0</v>
      </c>
      <c r="AT48" s="35">
        <v>0</v>
      </c>
      <c r="AU48" s="35">
        <v>5355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5355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302</v>
      </c>
      <c r="BH48" s="35">
        <v>302</v>
      </c>
      <c r="BI48" s="35">
        <v>0</v>
      </c>
      <c r="BJ48" s="35">
        <v>0</v>
      </c>
      <c r="BK48" s="35">
        <v>5581</v>
      </c>
      <c r="BL48" s="35">
        <v>5581</v>
      </c>
      <c r="BN48" s="13"/>
      <c r="BO48" s="13"/>
      <c r="BP48" s="13"/>
      <c r="BQ48" s="13"/>
      <c r="BR48" s="13"/>
      <c r="BS48" s="13"/>
    </row>
    <row r="49" spans="1:71" ht="34.5" customHeight="1">
      <c r="A49" s="32" t="s">
        <v>47</v>
      </c>
      <c r="B49" s="17">
        <f t="shared" si="0"/>
        <v>3286476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54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3286476</v>
      </c>
      <c r="S49" s="17">
        <v>3286253</v>
      </c>
      <c r="T49" s="17">
        <v>223</v>
      </c>
      <c r="U49" s="17">
        <v>0</v>
      </c>
      <c r="V49" s="17">
        <f t="shared" si="4"/>
        <v>1202933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1202933</v>
      </c>
      <c r="AM49" s="17">
        <v>1202883</v>
      </c>
      <c r="AN49" s="17">
        <v>50</v>
      </c>
      <c r="AO49" s="17">
        <v>0</v>
      </c>
      <c r="AP49" s="54">
        <v>1198774</v>
      </c>
      <c r="AQ49" s="54">
        <f t="shared" si="5"/>
        <v>207758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207758</v>
      </c>
      <c r="BH49" s="17">
        <v>207751</v>
      </c>
      <c r="BI49" s="17">
        <v>7</v>
      </c>
      <c r="BJ49" s="17">
        <v>0</v>
      </c>
      <c r="BK49" s="17">
        <v>207164</v>
      </c>
      <c r="BL49" s="17">
        <v>207164</v>
      </c>
      <c r="BN49" s="13"/>
      <c r="BO49" s="13"/>
      <c r="BP49" s="13"/>
      <c r="BQ49" s="13"/>
      <c r="BR49" s="13"/>
      <c r="BS49" s="13"/>
    </row>
    <row r="50" spans="1:71" ht="34.5" customHeight="1">
      <c r="A50" s="32" t="s">
        <v>48</v>
      </c>
      <c r="B50" s="17">
        <f t="shared" si="0"/>
        <v>3351393</v>
      </c>
      <c r="C50" s="17">
        <v>212769</v>
      </c>
      <c r="D50" s="17">
        <v>0</v>
      </c>
      <c r="E50" s="17">
        <v>212769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54">
        <v>212769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3138624</v>
      </c>
      <c r="S50" s="17">
        <v>1533886</v>
      </c>
      <c r="T50" s="17">
        <v>1604738</v>
      </c>
      <c r="U50" s="17">
        <v>0</v>
      </c>
      <c r="V50" s="17">
        <f t="shared" si="4"/>
        <v>536436</v>
      </c>
      <c r="W50" s="17">
        <v>45349</v>
      </c>
      <c r="X50" s="17">
        <v>0</v>
      </c>
      <c r="Y50" s="17">
        <v>45349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45349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491087</v>
      </c>
      <c r="AM50" s="17">
        <v>483574</v>
      </c>
      <c r="AN50" s="17">
        <v>7513</v>
      </c>
      <c r="AO50" s="17">
        <v>0</v>
      </c>
      <c r="AP50" s="54">
        <v>536436</v>
      </c>
      <c r="AQ50" s="54">
        <f t="shared" si="5"/>
        <v>116234</v>
      </c>
      <c r="AR50" s="17">
        <v>15913</v>
      </c>
      <c r="AS50" s="17">
        <v>0</v>
      </c>
      <c r="AT50" s="17">
        <v>15913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15913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100321</v>
      </c>
      <c r="BH50" s="17">
        <v>84794</v>
      </c>
      <c r="BI50" s="17">
        <v>15527</v>
      </c>
      <c r="BJ50" s="17">
        <v>0</v>
      </c>
      <c r="BK50" s="17">
        <v>116234</v>
      </c>
      <c r="BL50" s="17">
        <v>116234</v>
      </c>
      <c r="BN50" s="13"/>
      <c r="BO50" s="13"/>
      <c r="BP50" s="13"/>
      <c r="BQ50" s="13"/>
      <c r="BR50" s="13"/>
      <c r="BS50" s="13"/>
    </row>
    <row r="51" spans="1:71" ht="34.5" customHeight="1">
      <c r="A51" s="32" t="s">
        <v>49</v>
      </c>
      <c r="B51" s="17">
        <f t="shared" si="0"/>
        <v>1881523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54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1881523</v>
      </c>
      <c r="S51" s="17">
        <v>1881523</v>
      </c>
      <c r="T51" s="17">
        <v>0</v>
      </c>
      <c r="U51" s="17">
        <v>0</v>
      </c>
      <c r="V51" s="17">
        <f t="shared" si="4"/>
        <v>418850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418850</v>
      </c>
      <c r="AM51" s="17">
        <v>418850</v>
      </c>
      <c r="AN51" s="17">
        <v>0</v>
      </c>
      <c r="AO51" s="17">
        <v>0</v>
      </c>
      <c r="AP51" s="54">
        <v>415667</v>
      </c>
      <c r="AQ51" s="54">
        <f t="shared" si="5"/>
        <v>76161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76161</v>
      </c>
      <c r="BH51" s="17">
        <v>76161</v>
      </c>
      <c r="BI51" s="17">
        <v>0</v>
      </c>
      <c r="BJ51" s="17">
        <v>0</v>
      </c>
      <c r="BK51" s="17">
        <v>71569</v>
      </c>
      <c r="BL51" s="17">
        <v>71569</v>
      </c>
      <c r="BN51" s="13"/>
      <c r="BO51" s="13"/>
      <c r="BP51" s="13"/>
      <c r="BQ51" s="13"/>
      <c r="BR51" s="13"/>
      <c r="BS51" s="13"/>
    </row>
    <row r="52" spans="1:71" ht="34.5" customHeight="1">
      <c r="A52" s="32" t="s">
        <v>50</v>
      </c>
      <c r="B52" s="17">
        <f t="shared" si="0"/>
        <v>753306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54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432800</v>
      </c>
      <c r="S52" s="17">
        <v>432800</v>
      </c>
      <c r="T52" s="17">
        <v>0</v>
      </c>
      <c r="U52" s="17">
        <v>320506</v>
      </c>
      <c r="V52" s="17">
        <f t="shared" si="4"/>
        <v>413058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272405</v>
      </c>
      <c r="AM52" s="17">
        <v>272405</v>
      </c>
      <c r="AN52" s="17">
        <v>0</v>
      </c>
      <c r="AO52" s="17">
        <v>140653</v>
      </c>
      <c r="AP52" s="54">
        <v>406055</v>
      </c>
      <c r="AQ52" s="54">
        <f t="shared" si="5"/>
        <v>60447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40355</v>
      </c>
      <c r="BH52" s="17">
        <v>40355</v>
      </c>
      <c r="BI52" s="17">
        <v>0</v>
      </c>
      <c r="BJ52" s="17">
        <v>20092</v>
      </c>
      <c r="BK52" s="17">
        <v>59545</v>
      </c>
      <c r="BL52" s="17">
        <v>59545</v>
      </c>
      <c r="BN52" s="13"/>
      <c r="BO52" s="13"/>
      <c r="BP52" s="13"/>
      <c r="BQ52" s="13"/>
      <c r="BR52" s="13"/>
      <c r="BS52" s="13"/>
    </row>
    <row r="53" spans="1:71" ht="34.5" customHeight="1">
      <c r="A53" s="34" t="s">
        <v>51</v>
      </c>
      <c r="B53" s="35">
        <f t="shared" si="0"/>
        <v>835705</v>
      </c>
      <c r="C53" s="35">
        <v>712383</v>
      </c>
      <c r="D53" s="35">
        <v>0</v>
      </c>
      <c r="E53" s="35">
        <v>0</v>
      </c>
      <c r="F53" s="35">
        <v>0</v>
      </c>
      <c r="G53" s="35">
        <v>712383</v>
      </c>
      <c r="H53" s="35">
        <v>0</v>
      </c>
      <c r="I53" s="35">
        <v>0</v>
      </c>
      <c r="J53" s="35">
        <v>0</v>
      </c>
      <c r="K53" s="35">
        <v>0</v>
      </c>
      <c r="L53" s="59">
        <v>712383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123322</v>
      </c>
      <c r="S53" s="35">
        <v>1462</v>
      </c>
      <c r="T53" s="35">
        <v>121860</v>
      </c>
      <c r="U53" s="35">
        <v>0</v>
      </c>
      <c r="V53" s="35">
        <f t="shared" si="4"/>
        <v>390487</v>
      </c>
      <c r="W53" s="35">
        <v>360090</v>
      </c>
      <c r="X53" s="35">
        <v>0</v>
      </c>
      <c r="Y53" s="35">
        <v>0</v>
      </c>
      <c r="Z53" s="35">
        <v>0</v>
      </c>
      <c r="AA53" s="35">
        <v>360090</v>
      </c>
      <c r="AB53" s="35">
        <v>0</v>
      </c>
      <c r="AC53" s="35">
        <v>0</v>
      </c>
      <c r="AD53" s="35">
        <v>0</v>
      </c>
      <c r="AE53" s="35">
        <v>0</v>
      </c>
      <c r="AF53" s="35">
        <v>360090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30397</v>
      </c>
      <c r="AM53" s="35">
        <v>1012</v>
      </c>
      <c r="AN53" s="35">
        <v>29385</v>
      </c>
      <c r="AO53" s="35">
        <v>0</v>
      </c>
      <c r="AP53" s="59">
        <v>378592</v>
      </c>
      <c r="AQ53" s="59">
        <f t="shared" si="5"/>
        <v>66910</v>
      </c>
      <c r="AR53" s="35">
        <v>41658</v>
      </c>
      <c r="AS53" s="35">
        <v>0</v>
      </c>
      <c r="AT53" s="35">
        <v>0</v>
      </c>
      <c r="AU53" s="35">
        <v>0</v>
      </c>
      <c r="AV53" s="35">
        <v>41658</v>
      </c>
      <c r="AW53" s="35">
        <v>0</v>
      </c>
      <c r="AX53" s="35">
        <v>0</v>
      </c>
      <c r="AY53" s="35">
        <v>0</v>
      </c>
      <c r="AZ53" s="35">
        <v>0</v>
      </c>
      <c r="BA53" s="35">
        <v>41658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25252</v>
      </c>
      <c r="BH53" s="35">
        <v>212</v>
      </c>
      <c r="BI53" s="35">
        <v>25040</v>
      </c>
      <c r="BJ53" s="35">
        <v>0</v>
      </c>
      <c r="BK53" s="35">
        <v>65190</v>
      </c>
      <c r="BL53" s="35">
        <v>44516</v>
      </c>
      <c r="BN53" s="13"/>
      <c r="BO53" s="13"/>
      <c r="BP53" s="13"/>
      <c r="BQ53" s="13"/>
      <c r="BR53" s="13"/>
      <c r="BS53" s="13"/>
    </row>
    <row r="54" spans="1:71" ht="34.5" customHeight="1">
      <c r="A54" s="32" t="s">
        <v>52</v>
      </c>
      <c r="B54" s="17">
        <f t="shared" si="0"/>
        <v>3842386</v>
      </c>
      <c r="C54" s="17">
        <v>126711</v>
      </c>
      <c r="D54" s="17">
        <v>105486</v>
      </c>
      <c r="E54" s="17">
        <v>21225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54">
        <v>126711</v>
      </c>
      <c r="M54" s="17">
        <v>590486</v>
      </c>
      <c r="N54" s="17">
        <v>105486</v>
      </c>
      <c r="O54" s="17">
        <v>0</v>
      </c>
      <c r="P54" s="17">
        <v>485000</v>
      </c>
      <c r="Q54" s="17">
        <v>0</v>
      </c>
      <c r="R54" s="17">
        <v>3125189</v>
      </c>
      <c r="S54" s="17">
        <v>758974</v>
      </c>
      <c r="T54" s="17">
        <v>2366215</v>
      </c>
      <c r="U54" s="17">
        <v>0</v>
      </c>
      <c r="V54" s="17">
        <f t="shared" si="4"/>
        <v>1605022</v>
      </c>
      <c r="W54" s="17">
        <v>11440</v>
      </c>
      <c r="X54" s="17">
        <v>0</v>
      </c>
      <c r="Y54" s="17">
        <v>11440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11440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1593582</v>
      </c>
      <c r="AM54" s="17">
        <v>427887</v>
      </c>
      <c r="AN54" s="17">
        <v>1165695</v>
      </c>
      <c r="AO54" s="17">
        <v>0</v>
      </c>
      <c r="AP54" s="54">
        <v>1605022</v>
      </c>
      <c r="AQ54" s="54">
        <f t="shared" si="5"/>
        <v>216647</v>
      </c>
      <c r="AR54" s="17">
        <v>11954</v>
      </c>
      <c r="AS54" s="17">
        <v>9599</v>
      </c>
      <c r="AT54" s="17">
        <v>2355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11954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204693</v>
      </c>
      <c r="BH54" s="17">
        <v>50954</v>
      </c>
      <c r="BI54" s="17">
        <v>153739</v>
      </c>
      <c r="BJ54" s="17">
        <v>0</v>
      </c>
      <c r="BK54" s="17">
        <v>216647</v>
      </c>
      <c r="BL54" s="17">
        <v>171364</v>
      </c>
      <c r="BN54" s="13"/>
      <c r="BO54" s="13"/>
      <c r="BP54" s="13"/>
      <c r="BQ54" s="13"/>
      <c r="BR54" s="13"/>
      <c r="BS54" s="13"/>
    </row>
    <row r="55" spans="1:71" ht="34.5" customHeight="1">
      <c r="A55" s="32" t="s">
        <v>53</v>
      </c>
      <c r="B55" s="17">
        <f t="shared" si="0"/>
        <v>293381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54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293381</v>
      </c>
      <c r="S55" s="17">
        <v>0</v>
      </c>
      <c r="T55" s="17">
        <v>293381</v>
      </c>
      <c r="U55" s="17">
        <v>0</v>
      </c>
      <c r="V55" s="17">
        <f t="shared" si="4"/>
        <v>136405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136405</v>
      </c>
      <c r="AM55" s="17">
        <v>0</v>
      </c>
      <c r="AN55" s="17">
        <v>136405</v>
      </c>
      <c r="AO55" s="17">
        <v>0</v>
      </c>
      <c r="AP55" s="54">
        <v>136405</v>
      </c>
      <c r="AQ55" s="54">
        <f t="shared" si="5"/>
        <v>22765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22765</v>
      </c>
      <c r="BH55" s="17">
        <v>0</v>
      </c>
      <c r="BI55" s="17">
        <v>22765</v>
      </c>
      <c r="BJ55" s="17">
        <v>0</v>
      </c>
      <c r="BK55" s="17">
        <v>22765</v>
      </c>
      <c r="BL55" s="17">
        <v>6439</v>
      </c>
      <c r="BN55" s="13"/>
      <c r="BO55" s="13"/>
      <c r="BP55" s="13"/>
      <c r="BQ55" s="13"/>
      <c r="BR55" s="13"/>
      <c r="BS55" s="13"/>
    </row>
    <row r="56" spans="1:71" ht="34.5" customHeight="1">
      <c r="A56" s="32" t="s">
        <v>54</v>
      </c>
      <c r="B56" s="17">
        <f t="shared" si="0"/>
        <v>707868</v>
      </c>
      <c r="C56" s="17">
        <v>165002</v>
      </c>
      <c r="D56" s="17">
        <v>0</v>
      </c>
      <c r="E56" s="17">
        <v>0</v>
      </c>
      <c r="F56" s="17">
        <v>165002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54">
        <v>165002</v>
      </c>
      <c r="M56" s="17">
        <v>205848</v>
      </c>
      <c r="N56" s="17">
        <v>0</v>
      </c>
      <c r="O56" s="17">
        <v>0</v>
      </c>
      <c r="P56" s="17">
        <v>0</v>
      </c>
      <c r="Q56" s="17">
        <v>205848</v>
      </c>
      <c r="R56" s="17">
        <v>337018</v>
      </c>
      <c r="S56" s="17">
        <v>0</v>
      </c>
      <c r="T56" s="17">
        <v>337018</v>
      </c>
      <c r="U56" s="17">
        <v>0</v>
      </c>
      <c r="V56" s="17">
        <f t="shared" si="4"/>
        <v>228047</v>
      </c>
      <c r="W56" s="17">
        <v>42988</v>
      </c>
      <c r="X56" s="17">
        <v>0</v>
      </c>
      <c r="Y56" s="17">
        <v>0</v>
      </c>
      <c r="Z56" s="17">
        <v>42988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42988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185059</v>
      </c>
      <c r="AM56" s="17">
        <v>0</v>
      </c>
      <c r="AN56" s="17">
        <v>185059</v>
      </c>
      <c r="AO56" s="17">
        <v>0</v>
      </c>
      <c r="AP56" s="54">
        <v>228047</v>
      </c>
      <c r="AQ56" s="54">
        <f t="shared" si="5"/>
        <v>148687</v>
      </c>
      <c r="AR56" s="17">
        <v>35434</v>
      </c>
      <c r="AS56" s="17">
        <v>0</v>
      </c>
      <c r="AT56" s="17">
        <v>0</v>
      </c>
      <c r="AU56" s="17">
        <v>35434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35434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7">
        <v>113253</v>
      </c>
      <c r="BH56" s="17">
        <v>0</v>
      </c>
      <c r="BI56" s="17">
        <v>113253</v>
      </c>
      <c r="BJ56" s="17">
        <v>0</v>
      </c>
      <c r="BK56" s="17">
        <v>148687</v>
      </c>
      <c r="BL56" s="17">
        <v>0</v>
      </c>
      <c r="BN56" s="13"/>
      <c r="BO56" s="13"/>
      <c r="BP56" s="13"/>
      <c r="BQ56" s="13"/>
      <c r="BR56" s="13"/>
      <c r="BS56" s="13"/>
    </row>
    <row r="57" spans="1:71" ht="34.5" customHeight="1">
      <c r="A57" s="32" t="s">
        <v>55</v>
      </c>
      <c r="B57" s="17">
        <f t="shared" si="0"/>
        <v>304779</v>
      </c>
      <c r="C57" s="17">
        <v>9000</v>
      </c>
      <c r="D57" s="17">
        <v>0</v>
      </c>
      <c r="E57" s="17">
        <v>0</v>
      </c>
      <c r="F57" s="17">
        <v>0</v>
      </c>
      <c r="G57" s="17">
        <v>9000</v>
      </c>
      <c r="H57" s="17">
        <v>0</v>
      </c>
      <c r="I57" s="17">
        <v>0</v>
      </c>
      <c r="J57" s="17">
        <v>0</v>
      </c>
      <c r="K57" s="17">
        <v>0</v>
      </c>
      <c r="L57" s="54">
        <v>9000</v>
      </c>
      <c r="M57" s="17">
        <v>233241</v>
      </c>
      <c r="N57" s="17">
        <v>0</v>
      </c>
      <c r="O57" s="17">
        <v>0</v>
      </c>
      <c r="P57" s="17">
        <v>0</v>
      </c>
      <c r="Q57" s="17">
        <v>233241</v>
      </c>
      <c r="R57" s="17">
        <v>62538</v>
      </c>
      <c r="S57" s="17">
        <v>25324</v>
      </c>
      <c r="T57" s="17">
        <v>37214</v>
      </c>
      <c r="U57" s="17">
        <v>0</v>
      </c>
      <c r="V57" s="17">
        <f t="shared" si="4"/>
        <v>18881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18881</v>
      </c>
      <c r="AM57" s="17">
        <v>3005</v>
      </c>
      <c r="AN57" s="17">
        <v>15876</v>
      </c>
      <c r="AO57" s="17">
        <v>0</v>
      </c>
      <c r="AP57" s="54">
        <v>18143</v>
      </c>
      <c r="AQ57" s="54">
        <f t="shared" si="5"/>
        <v>17276</v>
      </c>
      <c r="AR57" s="17">
        <v>9000</v>
      </c>
      <c r="AS57" s="17">
        <v>0</v>
      </c>
      <c r="AT57" s="17">
        <v>0</v>
      </c>
      <c r="AU57" s="17">
        <v>0</v>
      </c>
      <c r="AV57" s="17">
        <v>9000</v>
      </c>
      <c r="AW57" s="17">
        <v>0</v>
      </c>
      <c r="AX57" s="17">
        <v>0</v>
      </c>
      <c r="AY57" s="17">
        <v>0</v>
      </c>
      <c r="AZ57" s="17">
        <v>0</v>
      </c>
      <c r="BA57" s="17">
        <v>9000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8276</v>
      </c>
      <c r="BH57" s="17">
        <v>547</v>
      </c>
      <c r="BI57" s="17">
        <v>7729</v>
      </c>
      <c r="BJ57" s="17">
        <v>0</v>
      </c>
      <c r="BK57" s="17">
        <v>17142</v>
      </c>
      <c r="BL57" s="17">
        <v>0</v>
      </c>
      <c r="BN57" s="13"/>
      <c r="BO57" s="13"/>
      <c r="BP57" s="13"/>
      <c r="BQ57" s="13"/>
      <c r="BR57" s="13"/>
      <c r="BS57" s="13"/>
    </row>
    <row r="58" spans="1:71" ht="34.5" customHeight="1">
      <c r="A58" s="34" t="s">
        <v>56</v>
      </c>
      <c r="B58" s="35">
        <f t="shared" si="0"/>
        <v>8168861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59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8168861</v>
      </c>
      <c r="S58" s="35">
        <v>3833190</v>
      </c>
      <c r="T58" s="35">
        <v>4335671</v>
      </c>
      <c r="U58" s="35">
        <v>0</v>
      </c>
      <c r="V58" s="35">
        <f t="shared" si="4"/>
        <v>4244076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4244076</v>
      </c>
      <c r="AM58" s="35">
        <v>3412080</v>
      </c>
      <c r="AN58" s="35">
        <v>831996</v>
      </c>
      <c r="AO58" s="35">
        <v>0</v>
      </c>
      <c r="AP58" s="59">
        <v>2595961</v>
      </c>
      <c r="AQ58" s="59">
        <f t="shared" si="5"/>
        <v>751640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751640</v>
      </c>
      <c r="BH58" s="35">
        <v>118035</v>
      </c>
      <c r="BI58" s="35">
        <v>633605</v>
      </c>
      <c r="BJ58" s="35">
        <v>0</v>
      </c>
      <c r="BK58" s="35">
        <v>67344</v>
      </c>
      <c r="BL58" s="35">
        <v>0</v>
      </c>
      <c r="BN58" s="13"/>
      <c r="BO58" s="13"/>
      <c r="BP58" s="13"/>
      <c r="BQ58" s="13"/>
      <c r="BR58" s="13"/>
      <c r="BS58" s="13"/>
    </row>
    <row r="59" spans="1:71" ht="34.5" customHeight="1">
      <c r="A59" s="32" t="s">
        <v>57</v>
      </c>
      <c r="B59" s="17">
        <f t="shared" si="0"/>
        <v>88638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54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88638</v>
      </c>
      <c r="S59" s="17">
        <v>3285</v>
      </c>
      <c r="T59" s="17">
        <v>85353</v>
      </c>
      <c r="U59" s="17">
        <v>0</v>
      </c>
      <c r="V59" s="17">
        <f t="shared" si="4"/>
        <v>64219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64219</v>
      </c>
      <c r="AM59" s="17">
        <v>1562</v>
      </c>
      <c r="AN59" s="17">
        <v>62657</v>
      </c>
      <c r="AO59" s="17">
        <v>0</v>
      </c>
      <c r="AP59" s="54">
        <v>0</v>
      </c>
      <c r="AQ59" s="54">
        <f t="shared" si="5"/>
        <v>23030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23030</v>
      </c>
      <c r="BH59" s="17">
        <v>335</v>
      </c>
      <c r="BI59" s="17">
        <v>22695</v>
      </c>
      <c r="BJ59" s="17">
        <v>0</v>
      </c>
      <c r="BK59" s="17">
        <v>0</v>
      </c>
      <c r="BL59" s="17">
        <v>0</v>
      </c>
      <c r="BN59" s="13"/>
      <c r="BO59" s="13"/>
      <c r="BP59" s="13"/>
      <c r="BQ59" s="13"/>
      <c r="BR59" s="13"/>
      <c r="BS59" s="13"/>
    </row>
    <row r="60" spans="1:71" ht="34.5" customHeight="1">
      <c r="A60" s="32" t="s">
        <v>58</v>
      </c>
      <c r="B60" s="17">
        <f t="shared" si="0"/>
        <v>798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54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798</v>
      </c>
      <c r="S60" s="17">
        <v>798</v>
      </c>
      <c r="T60" s="17">
        <v>0</v>
      </c>
      <c r="U60" s="17">
        <v>0</v>
      </c>
      <c r="V60" s="17">
        <f t="shared" si="4"/>
        <v>395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395</v>
      </c>
      <c r="AM60" s="17">
        <v>395</v>
      </c>
      <c r="AN60" s="17">
        <v>0</v>
      </c>
      <c r="AO60" s="17">
        <v>0</v>
      </c>
      <c r="AP60" s="54">
        <v>395</v>
      </c>
      <c r="AQ60" s="54">
        <f t="shared" si="5"/>
        <v>87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87</v>
      </c>
      <c r="BH60" s="17">
        <v>87</v>
      </c>
      <c r="BI60" s="17">
        <v>0</v>
      </c>
      <c r="BJ60" s="17">
        <v>0</v>
      </c>
      <c r="BK60" s="17">
        <v>87</v>
      </c>
      <c r="BL60" s="17">
        <v>87</v>
      </c>
      <c r="BN60" s="13"/>
      <c r="BO60" s="13"/>
      <c r="BP60" s="13"/>
      <c r="BQ60" s="13"/>
      <c r="BR60" s="13"/>
      <c r="BS60" s="13"/>
    </row>
    <row r="61" spans="1:71" ht="34.5" customHeight="1">
      <c r="A61" s="32" t="s">
        <v>59</v>
      </c>
      <c r="B61" s="17">
        <f t="shared" si="0"/>
        <v>3659493</v>
      </c>
      <c r="C61" s="17">
        <v>323328</v>
      </c>
      <c r="D61" s="17">
        <v>323328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54">
        <v>323328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3336165</v>
      </c>
      <c r="S61" s="17">
        <v>5115</v>
      </c>
      <c r="T61" s="17">
        <v>3331050</v>
      </c>
      <c r="U61" s="17">
        <v>0</v>
      </c>
      <c r="V61" s="17">
        <f t="shared" si="4"/>
        <v>622035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622035</v>
      </c>
      <c r="AM61" s="17">
        <v>27</v>
      </c>
      <c r="AN61" s="17">
        <v>622008</v>
      </c>
      <c r="AO61" s="17">
        <v>0</v>
      </c>
      <c r="AP61" s="54">
        <v>581046</v>
      </c>
      <c r="AQ61" s="54">
        <f t="shared" si="5"/>
        <v>435414</v>
      </c>
      <c r="AR61" s="17">
        <v>302755</v>
      </c>
      <c r="AS61" s="17">
        <v>302755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302755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132659</v>
      </c>
      <c r="BH61" s="17">
        <v>53</v>
      </c>
      <c r="BI61" s="17">
        <v>132606</v>
      </c>
      <c r="BJ61" s="17">
        <v>0</v>
      </c>
      <c r="BK61" s="17">
        <v>95952</v>
      </c>
      <c r="BL61" s="17">
        <v>95952</v>
      </c>
      <c r="BN61" s="13"/>
      <c r="BO61" s="13"/>
      <c r="BP61" s="13"/>
      <c r="BQ61" s="13"/>
      <c r="BR61" s="13"/>
      <c r="BS61" s="13"/>
    </row>
    <row r="62" spans="1:71" ht="34.5" customHeight="1">
      <c r="A62" s="32" t="s">
        <v>60</v>
      </c>
      <c r="B62" s="17">
        <f t="shared" si="0"/>
        <v>8668672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54">
        <v>0</v>
      </c>
      <c r="M62" s="17">
        <v>345436</v>
      </c>
      <c r="N62" s="17">
        <v>0</v>
      </c>
      <c r="O62" s="17">
        <v>0</v>
      </c>
      <c r="P62" s="17">
        <v>0</v>
      </c>
      <c r="Q62" s="17">
        <v>345436</v>
      </c>
      <c r="R62" s="17">
        <v>8323236</v>
      </c>
      <c r="S62" s="17">
        <v>3403</v>
      </c>
      <c r="T62" s="17">
        <v>8319833</v>
      </c>
      <c r="U62" s="17">
        <v>0</v>
      </c>
      <c r="V62" s="17">
        <f t="shared" si="4"/>
        <v>1758749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1758749</v>
      </c>
      <c r="AM62" s="17">
        <v>2546</v>
      </c>
      <c r="AN62" s="17">
        <v>1756203</v>
      </c>
      <c r="AO62" s="17">
        <v>0</v>
      </c>
      <c r="AP62" s="54">
        <v>1695998</v>
      </c>
      <c r="AQ62" s="54">
        <f t="shared" si="5"/>
        <v>319400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7">
        <v>319400</v>
      </c>
      <c r="BH62" s="17">
        <v>141</v>
      </c>
      <c r="BI62" s="17">
        <v>319259</v>
      </c>
      <c r="BJ62" s="17">
        <v>0</v>
      </c>
      <c r="BK62" s="17">
        <v>275077</v>
      </c>
      <c r="BL62" s="17">
        <v>275077</v>
      </c>
      <c r="BN62" s="13"/>
      <c r="BO62" s="13"/>
      <c r="BP62" s="13"/>
      <c r="BQ62" s="13"/>
      <c r="BR62" s="13"/>
      <c r="BS62" s="13"/>
    </row>
    <row r="63" spans="1:71" ht="34.5" customHeight="1">
      <c r="A63" s="34" t="s">
        <v>61</v>
      </c>
      <c r="B63" s="35">
        <f t="shared" si="0"/>
        <v>129739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59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129739</v>
      </c>
      <c r="S63" s="35">
        <v>91000</v>
      </c>
      <c r="T63" s="35">
        <v>38739</v>
      </c>
      <c r="U63" s="35">
        <v>0</v>
      </c>
      <c r="V63" s="35">
        <f t="shared" si="4"/>
        <v>14393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14393</v>
      </c>
      <c r="AM63" s="35">
        <v>1483</v>
      </c>
      <c r="AN63" s="35">
        <v>12910</v>
      </c>
      <c r="AO63" s="35">
        <v>0</v>
      </c>
      <c r="AP63" s="59">
        <v>13652</v>
      </c>
      <c r="AQ63" s="59">
        <f t="shared" si="5"/>
        <v>2827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2827</v>
      </c>
      <c r="BH63" s="35">
        <v>245</v>
      </c>
      <c r="BI63" s="35">
        <v>2582</v>
      </c>
      <c r="BJ63" s="35">
        <v>0</v>
      </c>
      <c r="BK63" s="35">
        <v>2705</v>
      </c>
      <c r="BL63" s="35">
        <v>2705</v>
      </c>
      <c r="BN63" s="13"/>
      <c r="BO63" s="13"/>
      <c r="BP63" s="13"/>
      <c r="BQ63" s="13"/>
      <c r="BR63" s="13"/>
      <c r="BS63" s="13"/>
    </row>
    <row r="64" spans="1:71" ht="34.5" customHeight="1">
      <c r="A64" s="32" t="s">
        <v>62</v>
      </c>
      <c r="B64" s="17">
        <f t="shared" si="0"/>
        <v>2677552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54">
        <v>0</v>
      </c>
      <c r="M64" s="17">
        <v>36039</v>
      </c>
      <c r="N64" s="17">
        <v>0</v>
      </c>
      <c r="O64" s="17">
        <v>0</v>
      </c>
      <c r="P64" s="17">
        <v>0</v>
      </c>
      <c r="Q64" s="17">
        <v>36039</v>
      </c>
      <c r="R64" s="17">
        <v>2641513</v>
      </c>
      <c r="S64" s="17">
        <v>2641513</v>
      </c>
      <c r="T64" s="17">
        <v>0</v>
      </c>
      <c r="U64" s="17">
        <v>0</v>
      </c>
      <c r="V64" s="17">
        <f t="shared" si="4"/>
        <v>1227221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1227221</v>
      </c>
      <c r="AM64" s="17">
        <v>1227221</v>
      </c>
      <c r="AN64" s="17">
        <v>0</v>
      </c>
      <c r="AO64" s="17">
        <v>0</v>
      </c>
      <c r="AP64" s="54">
        <v>1227221</v>
      </c>
      <c r="AQ64" s="54">
        <f t="shared" si="5"/>
        <v>77087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77087</v>
      </c>
      <c r="BH64" s="17">
        <v>77087</v>
      </c>
      <c r="BI64" s="17">
        <v>0</v>
      </c>
      <c r="BJ64" s="17">
        <v>0</v>
      </c>
      <c r="BK64" s="17">
        <v>77087</v>
      </c>
      <c r="BL64" s="17">
        <v>77087</v>
      </c>
      <c r="BN64" s="13"/>
      <c r="BO64" s="13"/>
      <c r="BP64" s="13"/>
      <c r="BQ64" s="13"/>
      <c r="BR64" s="13"/>
      <c r="BS64" s="13"/>
    </row>
    <row r="65" spans="1:71" ht="34.5" customHeight="1" thickBot="1">
      <c r="A65" s="32" t="s">
        <v>67</v>
      </c>
      <c r="B65" s="17">
        <f t="shared" si="0"/>
        <v>22000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54">
        <v>0</v>
      </c>
      <c r="M65" s="17">
        <v>22000</v>
      </c>
      <c r="N65" s="17">
        <v>0</v>
      </c>
      <c r="O65" s="17">
        <v>0</v>
      </c>
      <c r="P65" s="17">
        <v>22000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f t="shared" si="4"/>
        <v>6000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6000</v>
      </c>
      <c r="AH65" s="17">
        <v>0</v>
      </c>
      <c r="AI65" s="17">
        <v>0</v>
      </c>
      <c r="AJ65" s="17">
        <v>6000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54">
        <v>6000</v>
      </c>
      <c r="AQ65" s="54">
        <f t="shared" si="5"/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  <c r="BK65" s="17">
        <v>0</v>
      </c>
      <c r="BL65" s="17">
        <v>0</v>
      </c>
      <c r="BN65" s="13"/>
      <c r="BO65" s="13"/>
      <c r="BP65" s="13"/>
      <c r="BQ65" s="13"/>
      <c r="BR65" s="13"/>
      <c r="BS65" s="13"/>
    </row>
    <row r="66" spans="1:64" ht="36" customHeight="1" thickBot="1" thickTop="1">
      <c r="A66" s="15" t="s">
        <v>63</v>
      </c>
      <c r="B66" s="11">
        <f>SUM(B19:B65)</f>
        <v>85581839</v>
      </c>
      <c r="C66" s="11">
        <f aca="true" t="shared" si="6" ref="C66:AG66">SUM(C19:C65)</f>
        <v>13584030</v>
      </c>
      <c r="D66" s="11">
        <f t="shared" si="6"/>
        <v>8768772</v>
      </c>
      <c r="E66" s="11">
        <f t="shared" si="6"/>
        <v>606610</v>
      </c>
      <c r="F66" s="11">
        <f t="shared" si="6"/>
        <v>312586</v>
      </c>
      <c r="G66" s="11">
        <f t="shared" si="6"/>
        <v>3896062</v>
      </c>
      <c r="H66" s="11">
        <f t="shared" si="6"/>
        <v>0</v>
      </c>
      <c r="I66" s="11">
        <f>SUM(I19:I65)</f>
        <v>78049</v>
      </c>
      <c r="J66" s="11">
        <f t="shared" si="6"/>
        <v>1441918</v>
      </c>
      <c r="K66" s="11">
        <f t="shared" si="6"/>
        <v>0</v>
      </c>
      <c r="L66" s="60">
        <f t="shared" si="6"/>
        <v>12064063</v>
      </c>
      <c r="M66" s="11">
        <f t="shared" si="6"/>
        <v>13455803</v>
      </c>
      <c r="N66" s="11">
        <f t="shared" si="6"/>
        <v>9151613</v>
      </c>
      <c r="O66" s="11">
        <f t="shared" si="6"/>
        <v>120000</v>
      </c>
      <c r="P66" s="11">
        <f t="shared" si="6"/>
        <v>2571321</v>
      </c>
      <c r="Q66" s="11">
        <f t="shared" si="6"/>
        <v>1612869</v>
      </c>
      <c r="R66" s="11">
        <f t="shared" si="6"/>
        <v>58221500</v>
      </c>
      <c r="S66" s="11">
        <f t="shared" si="6"/>
        <v>19031901</v>
      </c>
      <c r="T66" s="11">
        <f t="shared" si="6"/>
        <v>39189599</v>
      </c>
      <c r="U66" s="11">
        <f t="shared" si="6"/>
        <v>320506</v>
      </c>
      <c r="V66" s="11">
        <f t="shared" si="6"/>
        <v>26257959</v>
      </c>
      <c r="W66" s="11">
        <f t="shared" si="6"/>
        <v>4637313</v>
      </c>
      <c r="X66" s="11">
        <f t="shared" si="6"/>
        <v>2952347</v>
      </c>
      <c r="Y66" s="11">
        <f t="shared" si="6"/>
        <v>123240</v>
      </c>
      <c r="Z66" s="11">
        <f t="shared" si="6"/>
        <v>99660</v>
      </c>
      <c r="AA66" s="11">
        <f t="shared" si="6"/>
        <v>1462066</v>
      </c>
      <c r="AB66" s="11">
        <f t="shared" si="6"/>
        <v>0</v>
      </c>
      <c r="AC66" s="11">
        <f t="shared" si="6"/>
        <v>15760</v>
      </c>
      <c r="AD66" s="11">
        <f t="shared" si="6"/>
        <v>973371</v>
      </c>
      <c r="AE66" s="11">
        <f t="shared" si="6"/>
        <v>0</v>
      </c>
      <c r="AF66" s="11">
        <f t="shared" si="6"/>
        <v>3648182</v>
      </c>
      <c r="AG66" s="11">
        <f t="shared" si="6"/>
        <v>6000</v>
      </c>
      <c r="AH66" s="11">
        <f aca="true" t="shared" si="7" ref="AH66:BL66">SUM(AH19:AH65)</f>
        <v>0</v>
      </c>
      <c r="AI66" s="11">
        <f t="shared" si="7"/>
        <v>0</v>
      </c>
      <c r="AJ66" s="11">
        <f t="shared" si="7"/>
        <v>6000</v>
      </c>
      <c r="AK66" s="11">
        <f t="shared" si="7"/>
        <v>0</v>
      </c>
      <c r="AL66" s="11">
        <f t="shared" si="7"/>
        <v>21473993</v>
      </c>
      <c r="AM66" s="11">
        <f t="shared" si="7"/>
        <v>9218103</v>
      </c>
      <c r="AN66" s="11">
        <f t="shared" si="7"/>
        <v>12255890</v>
      </c>
      <c r="AO66" s="11">
        <f t="shared" si="7"/>
        <v>140653</v>
      </c>
      <c r="AP66" s="60">
        <f t="shared" si="7"/>
        <v>21458502</v>
      </c>
      <c r="AQ66" s="60">
        <f t="shared" si="7"/>
        <v>4838939</v>
      </c>
      <c r="AR66" s="11">
        <f t="shared" si="7"/>
        <v>1267935</v>
      </c>
      <c r="AS66" s="11">
        <f t="shared" si="7"/>
        <v>759842</v>
      </c>
      <c r="AT66" s="11">
        <f t="shared" si="7"/>
        <v>54126</v>
      </c>
      <c r="AU66" s="11">
        <f t="shared" si="7"/>
        <v>46880</v>
      </c>
      <c r="AV66" s="11">
        <f t="shared" si="7"/>
        <v>407087</v>
      </c>
      <c r="AW66" s="11">
        <f t="shared" si="7"/>
        <v>0</v>
      </c>
      <c r="AX66" s="11">
        <f t="shared" si="7"/>
        <v>7550</v>
      </c>
      <c r="AY66" s="11">
        <f t="shared" si="7"/>
        <v>109918</v>
      </c>
      <c r="AZ66" s="11">
        <f t="shared" si="7"/>
        <v>0</v>
      </c>
      <c r="BA66" s="11">
        <f t="shared" si="7"/>
        <v>1150467</v>
      </c>
      <c r="BB66" s="11">
        <f t="shared" si="7"/>
        <v>0</v>
      </c>
      <c r="BC66" s="11">
        <f t="shared" si="7"/>
        <v>0</v>
      </c>
      <c r="BD66" s="11">
        <f t="shared" si="7"/>
        <v>0</v>
      </c>
      <c r="BE66" s="11">
        <f t="shared" si="7"/>
        <v>0</v>
      </c>
      <c r="BF66" s="11">
        <f t="shared" si="7"/>
        <v>0</v>
      </c>
      <c r="BG66" s="11">
        <f t="shared" si="7"/>
        <v>3550912</v>
      </c>
      <c r="BH66" s="11">
        <f t="shared" si="7"/>
        <v>890270</v>
      </c>
      <c r="BI66" s="11">
        <f t="shared" si="7"/>
        <v>2660642</v>
      </c>
      <c r="BJ66" s="11">
        <f t="shared" si="7"/>
        <v>20092</v>
      </c>
      <c r="BK66" s="11">
        <f t="shared" si="7"/>
        <v>3216589</v>
      </c>
      <c r="BL66" s="11">
        <f t="shared" si="7"/>
        <v>2665593</v>
      </c>
    </row>
    <row r="67" spans="1:64" ht="36" customHeight="1" thickTop="1">
      <c r="A67" s="7" t="s">
        <v>64</v>
      </c>
      <c r="B67" s="20">
        <f aca="true" t="shared" si="8" ref="B67:AG67">SUM(B66,B18)</f>
        <v>360763526</v>
      </c>
      <c r="C67" s="20">
        <f t="shared" si="8"/>
        <v>72460330</v>
      </c>
      <c r="D67" s="20">
        <f t="shared" si="8"/>
        <v>34263627</v>
      </c>
      <c r="E67" s="20">
        <f t="shared" si="8"/>
        <v>28300832</v>
      </c>
      <c r="F67" s="20">
        <f t="shared" si="8"/>
        <v>1622330</v>
      </c>
      <c r="G67" s="20">
        <f t="shared" si="8"/>
        <v>8273541</v>
      </c>
      <c r="H67" s="20">
        <f t="shared" si="8"/>
        <v>0</v>
      </c>
      <c r="I67" s="20">
        <f t="shared" si="8"/>
        <v>82332</v>
      </c>
      <c r="J67" s="20">
        <f t="shared" si="8"/>
        <v>28160982</v>
      </c>
      <c r="K67" s="20">
        <f t="shared" si="8"/>
        <v>0</v>
      </c>
      <c r="L67" s="61">
        <f t="shared" si="8"/>
        <v>44217016</v>
      </c>
      <c r="M67" s="20">
        <f t="shared" si="8"/>
        <v>101582520</v>
      </c>
      <c r="N67" s="20">
        <f t="shared" si="8"/>
        <v>79378583</v>
      </c>
      <c r="O67" s="20">
        <f t="shared" si="8"/>
        <v>296711</v>
      </c>
      <c r="P67" s="20">
        <f t="shared" si="8"/>
        <v>10576482</v>
      </c>
      <c r="Q67" s="20">
        <f t="shared" si="8"/>
        <v>11330744</v>
      </c>
      <c r="R67" s="20">
        <f t="shared" si="8"/>
        <v>186400170</v>
      </c>
      <c r="S67" s="20">
        <f t="shared" si="8"/>
        <v>58796587</v>
      </c>
      <c r="T67" s="20">
        <f t="shared" si="8"/>
        <v>127603583</v>
      </c>
      <c r="U67" s="20">
        <f t="shared" si="8"/>
        <v>320506</v>
      </c>
      <c r="V67" s="20">
        <f t="shared" si="8"/>
        <v>127115599</v>
      </c>
      <c r="W67" s="20">
        <f t="shared" si="8"/>
        <v>37147918</v>
      </c>
      <c r="X67" s="20">
        <f t="shared" si="8"/>
        <v>15714966</v>
      </c>
      <c r="Y67" s="20">
        <f t="shared" si="8"/>
        <v>18076005</v>
      </c>
      <c r="Z67" s="20">
        <f t="shared" si="8"/>
        <v>270735</v>
      </c>
      <c r="AA67" s="20">
        <f t="shared" si="8"/>
        <v>3086212</v>
      </c>
      <c r="AB67" s="20">
        <f t="shared" si="8"/>
        <v>0</v>
      </c>
      <c r="AC67" s="20">
        <f t="shared" si="8"/>
        <v>15760</v>
      </c>
      <c r="AD67" s="20">
        <f t="shared" si="8"/>
        <v>17092427</v>
      </c>
      <c r="AE67" s="20">
        <f t="shared" si="8"/>
        <v>0</v>
      </c>
      <c r="AF67" s="20">
        <f t="shared" si="8"/>
        <v>20039731</v>
      </c>
      <c r="AG67" s="20">
        <f t="shared" si="8"/>
        <v>134574</v>
      </c>
      <c r="AH67" s="20">
        <f aca="true" t="shared" si="9" ref="AH67:BL67">SUM(AH66,AH18)</f>
        <v>122264</v>
      </c>
      <c r="AI67" s="20">
        <f t="shared" si="9"/>
        <v>6310</v>
      </c>
      <c r="AJ67" s="20">
        <f t="shared" si="9"/>
        <v>6000</v>
      </c>
      <c r="AK67" s="20">
        <f t="shared" si="9"/>
        <v>0</v>
      </c>
      <c r="AL67" s="20">
        <f t="shared" si="9"/>
        <v>89692454</v>
      </c>
      <c r="AM67" s="20">
        <f t="shared" si="9"/>
        <v>24556355</v>
      </c>
      <c r="AN67" s="20">
        <f t="shared" si="9"/>
        <v>65136099</v>
      </c>
      <c r="AO67" s="20">
        <f t="shared" si="9"/>
        <v>140653</v>
      </c>
      <c r="AP67" s="61">
        <f t="shared" si="9"/>
        <v>111616522</v>
      </c>
      <c r="AQ67" s="61">
        <f t="shared" si="9"/>
        <v>27832342</v>
      </c>
      <c r="AR67" s="20">
        <f t="shared" si="9"/>
        <v>9648759</v>
      </c>
      <c r="AS67" s="20">
        <f t="shared" si="9"/>
        <v>4591733</v>
      </c>
      <c r="AT67" s="20">
        <f t="shared" si="9"/>
        <v>2149487</v>
      </c>
      <c r="AU67" s="20">
        <f t="shared" si="9"/>
        <v>699029</v>
      </c>
      <c r="AV67" s="20">
        <f t="shared" si="9"/>
        <v>2208510</v>
      </c>
      <c r="AW67" s="20">
        <f t="shared" si="9"/>
        <v>0</v>
      </c>
      <c r="AX67" s="20">
        <f t="shared" si="9"/>
        <v>8979</v>
      </c>
      <c r="AY67" s="20">
        <f t="shared" si="9"/>
        <v>3115988</v>
      </c>
      <c r="AZ67" s="20">
        <f t="shared" si="9"/>
        <v>0</v>
      </c>
      <c r="BA67" s="20">
        <f t="shared" si="9"/>
        <v>6523792</v>
      </c>
      <c r="BB67" s="20">
        <f t="shared" si="9"/>
        <v>2117</v>
      </c>
      <c r="BC67" s="20">
        <f t="shared" si="9"/>
        <v>0</v>
      </c>
      <c r="BD67" s="20">
        <f t="shared" si="9"/>
        <v>2117</v>
      </c>
      <c r="BE67" s="20">
        <f t="shared" si="9"/>
        <v>0</v>
      </c>
      <c r="BF67" s="20">
        <f t="shared" si="9"/>
        <v>0</v>
      </c>
      <c r="BG67" s="20">
        <f t="shared" si="9"/>
        <v>18161374</v>
      </c>
      <c r="BH67" s="20">
        <f t="shared" si="9"/>
        <v>2750331</v>
      </c>
      <c r="BI67" s="20">
        <f t="shared" si="9"/>
        <v>15411043</v>
      </c>
      <c r="BJ67" s="20">
        <f t="shared" si="9"/>
        <v>20092</v>
      </c>
      <c r="BK67" s="20">
        <f t="shared" si="9"/>
        <v>19429426</v>
      </c>
      <c r="BL67" s="20">
        <f t="shared" si="9"/>
        <v>8699388</v>
      </c>
    </row>
    <row r="68" spans="1:64" s="65" customFormat="1" ht="26.25" customHeight="1" hidden="1">
      <c r="A68" s="63" t="s">
        <v>93</v>
      </c>
      <c r="B68" s="63"/>
      <c r="C68" s="63">
        <v>37</v>
      </c>
      <c r="D68" s="63">
        <v>37</v>
      </c>
      <c r="E68" s="63">
        <v>37</v>
      </c>
      <c r="F68" s="63">
        <v>37</v>
      </c>
      <c r="G68" s="63">
        <v>37</v>
      </c>
      <c r="H68" s="63">
        <v>37</v>
      </c>
      <c r="I68" s="63">
        <v>37</v>
      </c>
      <c r="J68" s="63">
        <v>37</v>
      </c>
      <c r="K68" s="63">
        <v>37</v>
      </c>
      <c r="L68" s="64">
        <v>37</v>
      </c>
      <c r="M68" s="63">
        <v>37</v>
      </c>
      <c r="N68" s="63">
        <v>37</v>
      </c>
      <c r="O68" s="63">
        <v>37</v>
      </c>
      <c r="P68" s="63">
        <v>37</v>
      </c>
      <c r="Q68" s="63">
        <v>37</v>
      </c>
      <c r="R68" s="63">
        <v>37</v>
      </c>
      <c r="S68" s="63">
        <v>37</v>
      </c>
      <c r="T68" s="63">
        <v>37</v>
      </c>
      <c r="U68" s="63">
        <v>37</v>
      </c>
      <c r="V68" s="63"/>
      <c r="W68" s="63">
        <v>37</v>
      </c>
      <c r="X68" s="63">
        <v>37</v>
      </c>
      <c r="Y68" s="63">
        <v>37</v>
      </c>
      <c r="Z68" s="63">
        <v>37</v>
      </c>
      <c r="AA68" s="63">
        <v>37</v>
      </c>
      <c r="AB68" s="63">
        <v>37</v>
      </c>
      <c r="AC68" s="63">
        <v>37</v>
      </c>
      <c r="AD68" s="63">
        <v>37</v>
      </c>
      <c r="AE68" s="63">
        <v>37</v>
      </c>
      <c r="AF68" s="63">
        <v>37</v>
      </c>
      <c r="AG68" s="63">
        <v>37</v>
      </c>
      <c r="AH68" s="63">
        <v>37</v>
      </c>
      <c r="AI68" s="63">
        <v>37</v>
      </c>
      <c r="AJ68" s="63">
        <v>37</v>
      </c>
      <c r="AK68" s="63">
        <v>37</v>
      </c>
      <c r="AL68" s="63">
        <v>37</v>
      </c>
      <c r="AM68" s="63">
        <v>37</v>
      </c>
      <c r="AN68" s="63">
        <v>37</v>
      </c>
      <c r="AO68" s="63">
        <v>37</v>
      </c>
      <c r="AP68" s="64">
        <v>37</v>
      </c>
      <c r="AQ68" s="64"/>
      <c r="AR68" s="63">
        <v>38</v>
      </c>
      <c r="AS68" s="63">
        <v>38</v>
      </c>
      <c r="AT68" s="63">
        <v>38</v>
      </c>
      <c r="AU68" s="63">
        <v>38</v>
      </c>
      <c r="AV68" s="63">
        <v>38</v>
      </c>
      <c r="AW68" s="63">
        <v>38</v>
      </c>
      <c r="AX68" s="63">
        <v>38</v>
      </c>
      <c r="AY68" s="63">
        <v>38</v>
      </c>
      <c r="AZ68" s="63">
        <v>38</v>
      </c>
      <c r="BA68" s="63">
        <v>38</v>
      </c>
      <c r="BB68" s="63">
        <v>38</v>
      </c>
      <c r="BC68" s="63">
        <v>38</v>
      </c>
      <c r="BD68" s="63">
        <v>38</v>
      </c>
      <c r="BE68" s="63">
        <v>38</v>
      </c>
      <c r="BF68" s="63">
        <v>38</v>
      </c>
      <c r="BG68" s="63">
        <v>38</v>
      </c>
      <c r="BH68" s="63">
        <v>38</v>
      </c>
      <c r="BI68" s="63">
        <v>38</v>
      </c>
      <c r="BJ68" s="63">
        <v>38</v>
      </c>
      <c r="BK68" s="63">
        <v>38</v>
      </c>
      <c r="BL68" s="63">
        <v>38</v>
      </c>
    </row>
    <row r="69" spans="1:64" s="65" customFormat="1" ht="26.25" customHeight="1" hidden="1">
      <c r="A69" s="65" t="s">
        <v>94</v>
      </c>
      <c r="C69" s="65">
        <v>1</v>
      </c>
      <c r="D69" s="65">
        <v>2</v>
      </c>
      <c r="E69" s="65">
        <v>4</v>
      </c>
      <c r="F69" s="65">
        <v>6</v>
      </c>
      <c r="G69" s="65">
        <v>8</v>
      </c>
      <c r="H69" s="65">
        <v>10</v>
      </c>
      <c r="I69" s="65">
        <v>11</v>
      </c>
      <c r="J69" s="65">
        <v>12</v>
      </c>
      <c r="K69" s="65">
        <v>13</v>
      </c>
      <c r="L69" s="66">
        <v>14</v>
      </c>
      <c r="M69" s="65">
        <v>15</v>
      </c>
      <c r="N69" s="65">
        <v>16</v>
      </c>
      <c r="O69" s="65">
        <v>19</v>
      </c>
      <c r="P69" s="65">
        <v>22</v>
      </c>
      <c r="Q69" s="65">
        <v>28</v>
      </c>
      <c r="R69" s="65">
        <v>31</v>
      </c>
      <c r="S69" s="65">
        <v>32</v>
      </c>
      <c r="T69" s="65">
        <v>39</v>
      </c>
      <c r="U69" s="65">
        <v>40</v>
      </c>
      <c r="W69" s="65">
        <v>1</v>
      </c>
      <c r="X69" s="65">
        <v>2</v>
      </c>
      <c r="Y69" s="65">
        <v>4</v>
      </c>
      <c r="Z69" s="65">
        <v>6</v>
      </c>
      <c r="AA69" s="65">
        <v>8</v>
      </c>
      <c r="AB69" s="65">
        <v>10</v>
      </c>
      <c r="AC69" s="65">
        <v>11</v>
      </c>
      <c r="AD69" s="65">
        <v>12</v>
      </c>
      <c r="AE69" s="65">
        <v>13</v>
      </c>
      <c r="AF69" s="65">
        <v>14</v>
      </c>
      <c r="AG69" s="65">
        <v>15</v>
      </c>
      <c r="AH69" s="65">
        <v>16</v>
      </c>
      <c r="AI69" s="65">
        <v>19</v>
      </c>
      <c r="AJ69" s="65">
        <v>22</v>
      </c>
      <c r="AK69" s="65">
        <v>28</v>
      </c>
      <c r="AL69" s="65">
        <v>31</v>
      </c>
      <c r="AM69" s="65">
        <v>32</v>
      </c>
      <c r="AN69" s="65">
        <v>39</v>
      </c>
      <c r="AO69" s="65">
        <v>40</v>
      </c>
      <c r="AP69" s="66">
        <v>41</v>
      </c>
      <c r="AQ69" s="66"/>
      <c r="AR69" s="65">
        <v>1</v>
      </c>
      <c r="AS69" s="65">
        <v>2</v>
      </c>
      <c r="AT69" s="65">
        <v>4</v>
      </c>
      <c r="AU69" s="65">
        <v>6</v>
      </c>
      <c r="AV69" s="65">
        <v>8</v>
      </c>
      <c r="AW69" s="65">
        <v>10</v>
      </c>
      <c r="AX69" s="65">
        <v>11</v>
      </c>
      <c r="AY69" s="65">
        <v>12</v>
      </c>
      <c r="AZ69" s="65">
        <v>13</v>
      </c>
      <c r="BA69" s="65">
        <v>14</v>
      </c>
      <c r="BB69" s="65">
        <v>15</v>
      </c>
      <c r="BC69" s="65">
        <v>16</v>
      </c>
      <c r="BD69" s="65">
        <v>19</v>
      </c>
      <c r="BE69" s="65">
        <v>22</v>
      </c>
      <c r="BF69" s="65">
        <v>28</v>
      </c>
      <c r="BG69" s="65">
        <v>31</v>
      </c>
      <c r="BH69" s="65">
        <v>32</v>
      </c>
      <c r="BI69" s="65">
        <v>39</v>
      </c>
      <c r="BJ69" s="65">
        <v>40</v>
      </c>
      <c r="BK69" s="65">
        <v>41</v>
      </c>
      <c r="BL69" s="65">
        <v>41</v>
      </c>
    </row>
    <row r="70" spans="1:64" s="65" customFormat="1" ht="26.25" customHeight="1" hidden="1">
      <c r="A70" s="65" t="s">
        <v>95</v>
      </c>
      <c r="C70" s="65">
        <v>1</v>
      </c>
      <c r="D70" s="65">
        <v>1</v>
      </c>
      <c r="E70" s="65">
        <v>1</v>
      </c>
      <c r="F70" s="65">
        <v>1</v>
      </c>
      <c r="G70" s="65">
        <v>1</v>
      </c>
      <c r="H70" s="65">
        <v>1</v>
      </c>
      <c r="I70" s="65">
        <v>1</v>
      </c>
      <c r="J70" s="65">
        <v>1</v>
      </c>
      <c r="K70" s="65">
        <v>1</v>
      </c>
      <c r="L70" s="66">
        <v>1</v>
      </c>
      <c r="M70" s="65">
        <v>1</v>
      </c>
      <c r="N70" s="65">
        <v>1</v>
      </c>
      <c r="O70" s="65">
        <v>1</v>
      </c>
      <c r="P70" s="65">
        <v>1</v>
      </c>
      <c r="Q70" s="65">
        <v>1</v>
      </c>
      <c r="R70" s="65">
        <v>1</v>
      </c>
      <c r="S70" s="65">
        <v>1</v>
      </c>
      <c r="T70" s="65">
        <v>1</v>
      </c>
      <c r="U70" s="65">
        <v>1</v>
      </c>
      <c r="W70" s="65">
        <v>2</v>
      </c>
      <c r="X70" s="65">
        <v>2</v>
      </c>
      <c r="Y70" s="65">
        <v>2</v>
      </c>
      <c r="Z70" s="65">
        <v>2</v>
      </c>
      <c r="AA70" s="65">
        <v>2</v>
      </c>
      <c r="AB70" s="65">
        <v>2</v>
      </c>
      <c r="AC70" s="65">
        <v>2</v>
      </c>
      <c r="AD70" s="65">
        <v>2</v>
      </c>
      <c r="AE70" s="65">
        <v>2</v>
      </c>
      <c r="AF70" s="65">
        <v>2</v>
      </c>
      <c r="AG70" s="65">
        <v>2</v>
      </c>
      <c r="AH70" s="65">
        <v>2</v>
      </c>
      <c r="AI70" s="65">
        <v>2</v>
      </c>
      <c r="AJ70" s="65">
        <v>2</v>
      </c>
      <c r="AK70" s="65">
        <v>2</v>
      </c>
      <c r="AL70" s="65">
        <v>2</v>
      </c>
      <c r="AM70" s="65">
        <v>2</v>
      </c>
      <c r="AN70" s="65">
        <v>2</v>
      </c>
      <c r="AO70" s="65">
        <v>2</v>
      </c>
      <c r="AP70" s="66">
        <v>6</v>
      </c>
      <c r="AQ70" s="66"/>
      <c r="AR70" s="65">
        <v>1</v>
      </c>
      <c r="AS70" s="65">
        <v>1</v>
      </c>
      <c r="AT70" s="65">
        <v>1</v>
      </c>
      <c r="AU70" s="65">
        <v>1</v>
      </c>
      <c r="AV70" s="65">
        <v>1</v>
      </c>
      <c r="AW70" s="65">
        <v>1</v>
      </c>
      <c r="AX70" s="65">
        <v>1</v>
      </c>
      <c r="AY70" s="65">
        <v>1</v>
      </c>
      <c r="AZ70" s="65">
        <v>1</v>
      </c>
      <c r="BA70" s="65">
        <v>1</v>
      </c>
      <c r="BB70" s="65">
        <v>1</v>
      </c>
      <c r="BC70" s="65">
        <v>1</v>
      </c>
      <c r="BD70" s="65">
        <v>1</v>
      </c>
      <c r="BE70" s="65">
        <v>1</v>
      </c>
      <c r="BF70" s="65">
        <v>1</v>
      </c>
      <c r="BG70" s="65">
        <v>1</v>
      </c>
      <c r="BH70" s="65">
        <v>1</v>
      </c>
      <c r="BI70" s="65">
        <v>1</v>
      </c>
      <c r="BJ70" s="65">
        <v>1</v>
      </c>
      <c r="BK70" s="65">
        <v>5</v>
      </c>
      <c r="BL70" s="65">
        <v>6</v>
      </c>
    </row>
    <row r="71" ht="14.25" hidden="1"/>
    <row r="72" spans="2:64" ht="14.25" hidden="1">
      <c r="B72">
        <f>B67-B73</f>
        <v>0</v>
      </c>
      <c r="C72">
        <f>C67-C73</f>
        <v>0</v>
      </c>
      <c r="D72">
        <f aca="true" t="shared" si="10" ref="D72:P72">D67-D73</f>
        <v>0</v>
      </c>
      <c r="E72">
        <f t="shared" si="10"/>
        <v>0</v>
      </c>
      <c r="F72">
        <f t="shared" si="10"/>
        <v>0</v>
      </c>
      <c r="G72">
        <f t="shared" si="10"/>
        <v>0</v>
      </c>
      <c r="H72">
        <f t="shared" si="10"/>
        <v>0</v>
      </c>
      <c r="I72">
        <f t="shared" si="10"/>
        <v>0</v>
      </c>
      <c r="J72">
        <f t="shared" si="10"/>
        <v>0</v>
      </c>
      <c r="K72">
        <f t="shared" si="10"/>
        <v>0</v>
      </c>
      <c r="L72">
        <f t="shared" si="10"/>
        <v>0</v>
      </c>
      <c r="M72">
        <f t="shared" si="10"/>
        <v>0</v>
      </c>
      <c r="N72">
        <f t="shared" si="10"/>
        <v>0</v>
      </c>
      <c r="O72">
        <f t="shared" si="10"/>
        <v>0</v>
      </c>
      <c r="P72">
        <f t="shared" si="10"/>
        <v>0</v>
      </c>
      <c r="Q72">
        <f aca="true" t="shared" si="11" ref="Q72:V72">Q67-Q73</f>
        <v>0</v>
      </c>
      <c r="R72">
        <f t="shared" si="11"/>
        <v>0</v>
      </c>
      <c r="S72">
        <f t="shared" si="11"/>
        <v>0</v>
      </c>
      <c r="T72">
        <f t="shared" si="11"/>
        <v>0</v>
      </c>
      <c r="U72">
        <f t="shared" si="11"/>
        <v>0</v>
      </c>
      <c r="V72">
        <f t="shared" si="11"/>
        <v>0</v>
      </c>
      <c r="W72">
        <f aca="true" t="shared" si="12" ref="W72:BL72">W67-W73</f>
        <v>0</v>
      </c>
      <c r="X72">
        <f t="shared" si="12"/>
        <v>0</v>
      </c>
      <c r="Y72">
        <f t="shared" si="12"/>
        <v>0</v>
      </c>
      <c r="Z72">
        <f t="shared" si="12"/>
        <v>0</v>
      </c>
      <c r="AA72">
        <f t="shared" si="12"/>
        <v>0</v>
      </c>
      <c r="AB72">
        <f t="shared" si="12"/>
        <v>0</v>
      </c>
      <c r="AC72">
        <f t="shared" si="12"/>
        <v>0</v>
      </c>
      <c r="AD72">
        <f t="shared" si="12"/>
        <v>0</v>
      </c>
      <c r="AE72">
        <f t="shared" si="12"/>
        <v>0</v>
      </c>
      <c r="AF72">
        <f t="shared" si="12"/>
        <v>0</v>
      </c>
      <c r="AG72">
        <f t="shared" si="12"/>
        <v>0</v>
      </c>
      <c r="AH72">
        <f t="shared" si="12"/>
        <v>0</v>
      </c>
      <c r="AI72">
        <f t="shared" si="12"/>
        <v>0</v>
      </c>
      <c r="AJ72">
        <f t="shared" si="12"/>
        <v>0</v>
      </c>
      <c r="AK72">
        <f t="shared" si="12"/>
        <v>0</v>
      </c>
      <c r="AL72">
        <f t="shared" si="12"/>
        <v>0</v>
      </c>
      <c r="AM72">
        <f t="shared" si="12"/>
        <v>0</v>
      </c>
      <c r="AN72">
        <f t="shared" si="12"/>
        <v>0</v>
      </c>
      <c r="AO72">
        <f t="shared" si="12"/>
        <v>0</v>
      </c>
      <c r="AP72">
        <f t="shared" si="12"/>
        <v>0</v>
      </c>
      <c r="AQ72">
        <f t="shared" si="12"/>
        <v>-115070021</v>
      </c>
      <c r="AR72">
        <f t="shared" si="12"/>
        <v>0</v>
      </c>
      <c r="AS72">
        <f t="shared" si="12"/>
        <v>0</v>
      </c>
      <c r="AT72">
        <f t="shared" si="12"/>
        <v>0</v>
      </c>
      <c r="AU72">
        <f t="shared" si="12"/>
        <v>0</v>
      </c>
      <c r="AV72">
        <f t="shared" si="12"/>
        <v>0</v>
      </c>
      <c r="AW72">
        <f t="shared" si="12"/>
        <v>0</v>
      </c>
      <c r="AX72">
        <f t="shared" si="12"/>
        <v>0</v>
      </c>
      <c r="AY72">
        <f t="shared" si="12"/>
        <v>0</v>
      </c>
      <c r="AZ72">
        <f t="shared" si="12"/>
        <v>0</v>
      </c>
      <c r="BA72">
        <f t="shared" si="12"/>
        <v>0</v>
      </c>
      <c r="BB72">
        <f t="shared" si="12"/>
        <v>0</v>
      </c>
      <c r="BC72">
        <f t="shared" si="12"/>
        <v>0</v>
      </c>
      <c r="BD72">
        <f t="shared" si="12"/>
        <v>0</v>
      </c>
      <c r="BE72">
        <f t="shared" si="12"/>
        <v>0</v>
      </c>
      <c r="BF72">
        <f t="shared" si="12"/>
        <v>0</v>
      </c>
      <c r="BG72">
        <f t="shared" si="12"/>
        <v>0</v>
      </c>
      <c r="BH72">
        <f t="shared" si="12"/>
        <v>0</v>
      </c>
      <c r="BI72">
        <f t="shared" si="12"/>
        <v>0</v>
      </c>
      <c r="BJ72">
        <f t="shared" si="12"/>
        <v>0</v>
      </c>
      <c r="BK72">
        <f t="shared" si="12"/>
        <v>0</v>
      </c>
      <c r="BL72">
        <f t="shared" si="12"/>
        <v>0</v>
      </c>
    </row>
    <row r="73" spans="2:64" ht="14.25" hidden="1">
      <c r="B73">
        <v>360763526</v>
      </c>
      <c r="C73">
        <v>72460330</v>
      </c>
      <c r="D73">
        <v>34263627</v>
      </c>
      <c r="E73">
        <v>28300832</v>
      </c>
      <c r="F73">
        <v>1622330</v>
      </c>
      <c r="G73">
        <v>8273541</v>
      </c>
      <c r="H73">
        <v>0</v>
      </c>
      <c r="I73">
        <v>82332</v>
      </c>
      <c r="J73">
        <v>28160982</v>
      </c>
      <c r="K73">
        <v>0</v>
      </c>
      <c r="L73" s="62">
        <v>44217016</v>
      </c>
      <c r="M73">
        <v>101582520</v>
      </c>
      <c r="N73">
        <v>79378583</v>
      </c>
      <c r="O73">
        <v>296711</v>
      </c>
      <c r="P73">
        <v>10576482</v>
      </c>
      <c r="Q73">
        <v>11330744</v>
      </c>
      <c r="R73">
        <v>186400170</v>
      </c>
      <c r="S73">
        <v>58796587</v>
      </c>
      <c r="T73">
        <v>127603583</v>
      </c>
      <c r="U73">
        <v>320506</v>
      </c>
      <c r="V73">
        <v>127115599</v>
      </c>
      <c r="W73">
        <v>37147918</v>
      </c>
      <c r="X73">
        <v>15714966</v>
      </c>
      <c r="Y73">
        <v>18076005</v>
      </c>
      <c r="Z73">
        <v>270735</v>
      </c>
      <c r="AA73">
        <v>3086212</v>
      </c>
      <c r="AB73">
        <v>0</v>
      </c>
      <c r="AC73">
        <v>15760</v>
      </c>
      <c r="AD73">
        <v>17092427</v>
      </c>
      <c r="AE73">
        <v>0</v>
      </c>
      <c r="AF73">
        <v>20039731</v>
      </c>
      <c r="AG73">
        <v>134574</v>
      </c>
      <c r="AH73">
        <v>122264</v>
      </c>
      <c r="AI73">
        <v>6310</v>
      </c>
      <c r="AJ73">
        <v>6000</v>
      </c>
      <c r="AK73">
        <v>0</v>
      </c>
      <c r="AL73">
        <v>89692454</v>
      </c>
      <c r="AM73">
        <v>24556355</v>
      </c>
      <c r="AN73">
        <v>65136099</v>
      </c>
      <c r="AO73">
        <v>140653</v>
      </c>
      <c r="AP73">
        <v>111616522</v>
      </c>
      <c r="AQ73">
        <v>142902363</v>
      </c>
      <c r="AR73">
        <v>9648759</v>
      </c>
      <c r="AS73">
        <v>4591733</v>
      </c>
      <c r="AT73">
        <v>2149487</v>
      </c>
      <c r="AU73">
        <v>699029</v>
      </c>
      <c r="AV73">
        <v>2208510</v>
      </c>
      <c r="AW73">
        <v>0</v>
      </c>
      <c r="AX73">
        <v>8979</v>
      </c>
      <c r="AY73">
        <v>3115988</v>
      </c>
      <c r="AZ73">
        <v>0</v>
      </c>
      <c r="BA73">
        <v>6523792</v>
      </c>
      <c r="BB73">
        <v>2117</v>
      </c>
      <c r="BC73">
        <v>0</v>
      </c>
      <c r="BD73">
        <v>2117</v>
      </c>
      <c r="BE73">
        <v>0</v>
      </c>
      <c r="BF73">
        <v>0</v>
      </c>
      <c r="BG73">
        <v>18161374</v>
      </c>
      <c r="BH73">
        <v>2750331</v>
      </c>
      <c r="BI73">
        <v>15411043</v>
      </c>
      <c r="BJ73">
        <v>20092</v>
      </c>
      <c r="BK73">
        <v>19429426</v>
      </c>
      <c r="BL73">
        <v>8699388</v>
      </c>
    </row>
  </sheetData>
  <mergeCells count="39">
    <mergeCell ref="BL2:BL3"/>
    <mergeCell ref="W2:W3"/>
    <mergeCell ref="AR2:AR3"/>
    <mergeCell ref="AV3:AV4"/>
    <mergeCell ref="BB2:BB3"/>
    <mergeCell ref="BC3:BC4"/>
    <mergeCell ref="AU3:AU4"/>
    <mergeCell ref="AH3:AH4"/>
    <mergeCell ref="AA3:AA4"/>
    <mergeCell ref="AY3:AY4"/>
    <mergeCell ref="C2:C3"/>
    <mergeCell ref="F3:F4"/>
    <mergeCell ref="G3:G4"/>
    <mergeCell ref="O3:O4"/>
    <mergeCell ref="M2:M3"/>
    <mergeCell ref="J3:J4"/>
    <mergeCell ref="D2:G2"/>
    <mergeCell ref="H2:L2"/>
    <mergeCell ref="N2:Q2"/>
    <mergeCell ref="N3:N4"/>
    <mergeCell ref="BJ2:BJ3"/>
    <mergeCell ref="AG2:AG3"/>
    <mergeCell ref="BE3:BE4"/>
    <mergeCell ref="BF3:BF4"/>
    <mergeCell ref="AK3:AK4"/>
    <mergeCell ref="AI3:AI4"/>
    <mergeCell ref="AJ3:AJ4"/>
    <mergeCell ref="BD3:BD4"/>
    <mergeCell ref="AS2:AV2"/>
    <mergeCell ref="AW2:BA2"/>
    <mergeCell ref="Q3:Q4"/>
    <mergeCell ref="AO2:AO3"/>
    <mergeCell ref="AP1:AP4"/>
    <mergeCell ref="P3:P4"/>
    <mergeCell ref="AD3:AD4"/>
    <mergeCell ref="X2:AA2"/>
    <mergeCell ref="AB2:AF2"/>
    <mergeCell ref="U2:U3"/>
    <mergeCell ref="Z3:Z4"/>
  </mergeCells>
  <printOptions/>
  <pageMargins left="0.7874015748031497" right="0.4" top="0.7874015748031497" bottom="0.3937007874015748" header="0.5905511811023623" footer="0.31496062992125984"/>
  <pageSetup firstPageNumber="185" useFirstPageNumber="1" fitToHeight="10" horizontalDpi="600" verticalDpi="600" orientation="portrait" paperSize="9" scale="32" r:id="rId1"/>
  <headerFooter alignWithMargins="0">
    <oddHeader>&amp;L&amp;24　　第２１表　債務負担行為の状況</oddHeader>
    <oddFooter>&amp;C&amp;32&amp;P</oddFooter>
  </headerFooter>
  <colBreaks count="5" manualBreakCount="5">
    <brk id="12" max="66" man="1"/>
    <brk id="21" max="65535" man="1"/>
    <brk id="32" max="66" man="1"/>
    <brk id="42" max="65535" man="1"/>
    <brk id="53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2009-02-17T02:33:39Z</cp:lastPrinted>
  <dcterms:modified xsi:type="dcterms:W3CDTF">2009-04-30T23:51:21Z</dcterms:modified>
  <cp:category/>
  <cp:version/>
  <cp:contentType/>
  <cp:contentStatus/>
</cp:coreProperties>
</file>