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4875" activeTab="0"/>
  </bookViews>
  <sheets>
    <sheet name="第２９表一組歳入の状況" sheetId="1" r:id="rId1"/>
  </sheets>
  <definedNames>
    <definedName name="_xlnm.Print_Area" localSheetId="0">'第２９表一組歳入の状況'!$A$1:$U$63</definedName>
    <definedName name="_xlnm.Print_Titles" localSheetId="0">'第２９表一組歳入の状況'!$A:$A</definedName>
  </definedNames>
  <calcPr fullCalcOnLoad="1"/>
</workbook>
</file>

<file path=xl/sharedStrings.xml><?xml version="1.0" encoding="utf-8"?>
<sst xmlns="http://schemas.openxmlformats.org/spreadsheetml/2006/main" count="102" uniqueCount="68">
  <si>
    <t>一部事務組合名</t>
  </si>
  <si>
    <t>１分担金及び負担金</t>
  </si>
  <si>
    <t>２使用料</t>
  </si>
  <si>
    <t>３手数料</t>
  </si>
  <si>
    <t>４国庫支出金</t>
  </si>
  <si>
    <t>５県支出金</t>
  </si>
  <si>
    <t>６財産収入</t>
  </si>
  <si>
    <t>７寄附金</t>
  </si>
  <si>
    <t>８繰入金</t>
  </si>
  <si>
    <t>９繰越金</t>
  </si>
  <si>
    <t>１０諸収入</t>
  </si>
  <si>
    <t>１１地方債</t>
  </si>
  <si>
    <t>歳入合計</t>
  </si>
  <si>
    <t>左の内訳</t>
  </si>
  <si>
    <t>（１）純繰越金</t>
  </si>
  <si>
    <t>うち預金利子</t>
  </si>
  <si>
    <t>うち雑入</t>
  </si>
  <si>
    <t>臨時的収入</t>
  </si>
  <si>
    <t>経常的収入</t>
  </si>
  <si>
    <t>構成比</t>
  </si>
  <si>
    <t>特定財源</t>
  </si>
  <si>
    <t>一般財源等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</si>
  <si>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</si>
  <si>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</si>
  <si>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</si>
  <si>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</si>
  <si>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</si>
  <si>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</si>
  <si>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</si>
  <si>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</si>
  <si>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</si>
  <si>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</si>
  <si>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</si>
  <si>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</si>
  <si>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</si>
  <si>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</si>
  <si>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</si>
  <si>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</si>
  <si>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</si>
  <si>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田村広域行政組合</t>
  </si>
  <si>
    <t>耶麻郡磐梯町外一市二町一ケ村組合</t>
  </si>
  <si>
    <t>白河地方広域市町村圏整備組合</t>
  </si>
  <si>
    <t>会津若松地方広域市町村圏整備組合</t>
  </si>
  <si>
    <t xml:space="preserve"> うち市町村分</t>
  </si>
  <si>
    <t xml:space="preserve"> 賦金</t>
  </si>
  <si>
    <t>（１）法定受託</t>
  </si>
  <si>
    <t xml:space="preserve">      事務に係</t>
  </si>
  <si>
    <t xml:space="preserve">      るもの</t>
  </si>
  <si>
    <t>（２）自治事務</t>
  </si>
  <si>
    <t>　　に係るもの</t>
  </si>
  <si>
    <t>うち普通建設</t>
  </si>
  <si>
    <t>事業費支出金</t>
  </si>
  <si>
    <t>（１）国庫財源</t>
  </si>
  <si>
    <t>を伴うもの</t>
  </si>
  <si>
    <t>（２）県費のみ</t>
  </si>
  <si>
    <t>のもの</t>
  </si>
  <si>
    <t>（１）財産運用</t>
  </si>
  <si>
    <t>収入</t>
  </si>
  <si>
    <t>（２）財産売払</t>
  </si>
  <si>
    <t>（２）繰越事業</t>
  </si>
  <si>
    <t xml:space="preserve">   費等充当</t>
  </si>
  <si>
    <t xml:space="preserve">   財源繰越額</t>
  </si>
  <si>
    <t>　第２９表　歳入の状況</t>
  </si>
  <si>
    <t>　第２９表　歳入の状況</t>
  </si>
  <si>
    <t>福島県伊達郡国見町桑折町有北山組合</t>
  </si>
  <si>
    <t>福島県後期高齢者医療広域連合</t>
  </si>
  <si>
    <t>歳入の内訳</t>
  </si>
  <si>
    <t>南会津地方環境衛生組合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</si>
</sst>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▲ &quot;#,##0"/>
    <numFmt numFmtId="178" formatCode="#,##0.0;&quot;▲ &quot;#,##0.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3" fontId="0" fillId="0" borderId="0" xfId="0" applyAlignment="1">
      <alignment/>
    </xf>
    <xf numFmtId="177" fontId="7" fillId="0" borderId="10" xfId="0" applyNumberFormat="1" applyFont="1" applyFill="1" applyBorder="1" applyAlignment="1">
      <alignment vertical="center" wrapText="1"/>
    </xf>
    <xf numFmtId="177" fontId="7" fillId="0" borderId="11" xfId="0" applyNumberFormat="1" applyFont="1" applyFill="1" applyBorder="1" applyAlignment="1">
      <alignment vertical="center" wrapText="1"/>
    </xf>
    <xf numFmtId="177" fontId="7" fillId="0" borderId="12" xfId="0" applyNumberFormat="1" applyFont="1" applyFill="1" applyBorder="1" applyAlignment="1">
      <alignment vertical="center" wrapText="1"/>
    </xf>
    <xf numFmtId="177" fontId="7" fillId="0" borderId="13" xfId="0" applyNumberFormat="1" applyFont="1" applyFill="1" applyBorder="1" applyAlignment="1">
      <alignment horizontal="left" vertical="center" wrapText="1"/>
    </xf>
    <xf numFmtId="177" fontId="7" fillId="0" borderId="13" xfId="0" applyNumberFormat="1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3" fontId="0" fillId="0" borderId="0" xfId="0" applyFill="1" applyAlignment="1">
      <alignment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wrapText="1"/>
    </xf>
    <xf numFmtId="177" fontId="4" fillId="0" borderId="17" xfId="0" applyNumberFormat="1" applyFont="1" applyFill="1" applyBorder="1" applyAlignment="1">
      <alignment horizontal="center" wrapText="1"/>
    </xf>
    <xf numFmtId="177" fontId="4" fillId="0" borderId="13" xfId="0" applyNumberFormat="1" applyFont="1" applyFill="1" applyBorder="1" applyAlignment="1">
      <alignment horizontal="center" wrapText="1"/>
    </xf>
    <xf numFmtId="177" fontId="4" fillId="0" borderId="14" xfId="0" applyNumberFormat="1" applyFont="1" applyFill="1" applyBorder="1" applyAlignment="1">
      <alignment horizontal="center" wrapText="1"/>
    </xf>
    <xf numFmtId="177" fontId="4" fillId="0" borderId="10" xfId="0" applyNumberFormat="1" applyFont="1" applyFill="1" applyBorder="1" applyAlignment="1">
      <alignment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top" wrapText="1"/>
    </xf>
    <xf numFmtId="177" fontId="4" fillId="0" borderId="12" xfId="0" applyNumberFormat="1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/>
    </xf>
    <xf numFmtId="3" fontId="4" fillId="0" borderId="0" xfId="0" applyFont="1" applyFill="1" applyAlignment="1">
      <alignment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center" vertical="center"/>
    </xf>
    <xf numFmtId="3" fontId="4" fillId="0" borderId="0" xfId="0" applyFont="1" applyFill="1" applyAlignment="1">
      <alignment horizontal="center" wrapText="1"/>
    </xf>
    <xf numFmtId="177" fontId="4" fillId="0" borderId="14" xfId="0" applyNumberFormat="1" applyFont="1" applyFill="1" applyBorder="1" applyAlignment="1">
      <alignment horizontal="left" vertical="center" wrapText="1"/>
    </xf>
    <xf numFmtId="177" fontId="4" fillId="0" borderId="16" xfId="0" applyNumberFormat="1" applyFont="1" applyFill="1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showOutlineSymbols="0" view="pageBreakPreview" zoomScale="50" zoomScaleNormal="87" zoomScaleSheetLayoutView="50" zoomScalePageLayoutView="0" workbookViewId="0" topLeftCell="A1">
      <selection activeCell="E10" sqref="E10"/>
    </sheetView>
  </sheetViews>
  <sheetFormatPr defaultColWidth="24.75390625" defaultRowHeight="14.25"/>
  <cols>
    <col min="1" max="1" width="41.50390625" style="11" customWidth="1"/>
    <col min="2" max="21" width="19.375" style="11" customWidth="1"/>
    <col min="22" max="22" width="17.00390625" style="11" bestFit="1" customWidth="1"/>
    <col min="23" max="23" width="18.875" style="11" customWidth="1"/>
    <col min="24" max="24" width="10.875" style="11" bestFit="1" customWidth="1"/>
    <col min="25" max="16384" width="24.75390625" style="11" customWidth="1"/>
  </cols>
  <sheetData>
    <row r="1" spans="1:21" ht="28.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8.5">
      <c r="A2" s="9" t="s">
        <v>62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4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30" customHeight="1">
      <c r="A4" s="12" t="s">
        <v>0</v>
      </c>
      <c r="B4" s="48" t="s">
        <v>1</v>
      </c>
      <c r="C4" s="49"/>
      <c r="D4" s="12" t="s">
        <v>2</v>
      </c>
      <c r="E4" s="12" t="s">
        <v>3</v>
      </c>
      <c r="F4" s="13"/>
      <c r="G4" s="13"/>
      <c r="H4" s="12" t="s">
        <v>4</v>
      </c>
      <c r="I4" s="13"/>
      <c r="J4" s="12" t="s">
        <v>5</v>
      </c>
      <c r="K4" s="14"/>
      <c r="L4" s="26" t="s">
        <v>10</v>
      </c>
      <c r="M4" s="13"/>
      <c r="N4" s="12" t="s">
        <v>11</v>
      </c>
      <c r="O4" s="12" t="s">
        <v>12</v>
      </c>
      <c r="P4" s="12" t="s">
        <v>13</v>
      </c>
      <c r="Q4" s="13"/>
      <c r="R4" s="13"/>
      <c r="S4" s="13"/>
      <c r="T4" s="13"/>
      <c r="U4" s="14"/>
    </row>
    <row r="5" spans="1:21" ht="30" customHeight="1">
      <c r="A5" s="15"/>
      <c r="B5" s="15"/>
      <c r="C5" s="16" t="s">
        <v>43</v>
      </c>
      <c r="D5" s="17"/>
      <c r="E5" s="17"/>
      <c r="F5" s="18" t="s">
        <v>45</v>
      </c>
      <c r="G5" s="18" t="s">
        <v>48</v>
      </c>
      <c r="H5" s="17"/>
      <c r="I5" s="18" t="s">
        <v>50</v>
      </c>
      <c r="J5" s="17"/>
      <c r="K5" s="16" t="s">
        <v>52</v>
      </c>
      <c r="L5" s="19" t="s">
        <v>15</v>
      </c>
      <c r="M5" s="19" t="s">
        <v>16</v>
      </c>
      <c r="N5" s="17"/>
      <c r="O5" s="17"/>
      <c r="P5" s="19" t="s">
        <v>17</v>
      </c>
      <c r="Q5" s="13"/>
      <c r="R5" s="13"/>
      <c r="S5" s="13"/>
      <c r="T5" s="13"/>
      <c r="U5" s="14"/>
    </row>
    <row r="6" spans="1:21" ht="30" customHeight="1">
      <c r="A6" s="15"/>
      <c r="B6" s="15"/>
      <c r="C6" s="20" t="s">
        <v>44</v>
      </c>
      <c r="D6" s="15"/>
      <c r="E6" s="15"/>
      <c r="F6" s="20" t="s">
        <v>46</v>
      </c>
      <c r="G6" s="20" t="s">
        <v>49</v>
      </c>
      <c r="H6" s="15"/>
      <c r="I6" s="21" t="s">
        <v>51</v>
      </c>
      <c r="J6" s="15"/>
      <c r="K6" s="21" t="s">
        <v>53</v>
      </c>
      <c r="L6" s="15"/>
      <c r="M6" s="15"/>
      <c r="N6" s="15"/>
      <c r="O6" s="15"/>
      <c r="P6" s="15"/>
      <c r="Q6" s="12" t="s">
        <v>19</v>
      </c>
      <c r="R6" s="12" t="s">
        <v>20</v>
      </c>
      <c r="S6" s="13"/>
      <c r="T6" s="12" t="s">
        <v>21</v>
      </c>
      <c r="U6" s="14"/>
    </row>
    <row r="7" spans="1:21" ht="27" customHeight="1">
      <c r="A7" s="22"/>
      <c r="B7" s="15"/>
      <c r="C7" s="23"/>
      <c r="D7" s="23"/>
      <c r="E7" s="23"/>
      <c r="F7" s="24" t="s">
        <v>47</v>
      </c>
      <c r="G7" s="23"/>
      <c r="H7" s="23"/>
      <c r="I7" s="23"/>
      <c r="J7" s="23"/>
      <c r="K7" s="25"/>
      <c r="L7" s="15"/>
      <c r="M7" s="15"/>
      <c r="N7" s="15"/>
      <c r="O7" s="15"/>
      <c r="P7" s="15"/>
      <c r="Q7" s="15"/>
      <c r="R7" s="15"/>
      <c r="S7" s="12" t="s">
        <v>19</v>
      </c>
      <c r="T7" s="15"/>
      <c r="U7" s="26" t="s">
        <v>19</v>
      </c>
    </row>
    <row r="8" spans="1:24" ht="33" customHeight="1">
      <c r="A8" s="1" t="s">
        <v>22</v>
      </c>
      <c r="B8" s="6">
        <v>9441731</v>
      </c>
      <c r="C8" s="6">
        <v>7515430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5678</v>
      </c>
      <c r="M8" s="6">
        <v>629618</v>
      </c>
      <c r="N8" s="6">
        <v>0</v>
      </c>
      <c r="O8" s="6">
        <v>12009059</v>
      </c>
      <c r="P8" s="6">
        <f>R8+T8</f>
        <v>1932313</v>
      </c>
      <c r="Q8" s="27">
        <f>IF(ISERROR(ROUND(P8/O8*100,1)),"－",ROUND(P8/O8*100,1))</f>
        <v>16.1</v>
      </c>
      <c r="R8" s="6">
        <v>1408640</v>
      </c>
      <c r="S8" s="27">
        <f>IF(ISERROR(ROUND(R8/O8*100,1)),"－",ROUND(R8/O8*100,1))</f>
        <v>11.7</v>
      </c>
      <c r="T8" s="6">
        <v>523673</v>
      </c>
      <c r="U8" s="27">
        <f>IF(ISERROR(Q8-S8),"－",Q8-S8)</f>
        <v>4.400000000000002</v>
      </c>
      <c r="V8" s="28"/>
      <c r="W8" s="28"/>
      <c r="X8" s="28"/>
    </row>
    <row r="9" spans="1:24" ht="33" customHeight="1">
      <c r="A9" s="1" t="s">
        <v>23</v>
      </c>
      <c r="B9" s="7">
        <v>116996</v>
      </c>
      <c r="C9" s="7">
        <v>116996</v>
      </c>
      <c r="D9" s="7">
        <v>54</v>
      </c>
      <c r="E9" s="7">
        <v>80</v>
      </c>
      <c r="F9" s="7">
        <v>0</v>
      </c>
      <c r="G9" s="7">
        <v>80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7990</v>
      </c>
      <c r="N9" s="7">
        <v>0</v>
      </c>
      <c r="O9" s="7">
        <v>172096</v>
      </c>
      <c r="P9" s="7">
        <f aca="true" t="shared" si="0" ref="P9:P30">R9+T9</f>
        <v>54880</v>
      </c>
      <c r="Q9" s="29">
        <f aca="true" t="shared" si="1" ref="Q9:Q31">IF(ISERROR(ROUND(P9/O9*100,1)),"－",ROUND(P9/O9*100,1))</f>
        <v>31.9</v>
      </c>
      <c r="R9" s="7">
        <v>8029</v>
      </c>
      <c r="S9" s="29">
        <f aca="true" t="shared" si="2" ref="S9:S31">IF(ISERROR(ROUND(R9/O9*100,1)),"－",ROUND(R9/O9*100,1))</f>
        <v>4.7</v>
      </c>
      <c r="T9" s="7">
        <v>46851</v>
      </c>
      <c r="U9" s="29">
        <f aca="true" t="shared" si="3" ref="U9:U31">IF(ISERROR(Q9-S9),"－",Q9-S9)</f>
        <v>27.2</v>
      </c>
      <c r="V9" s="28"/>
      <c r="W9" s="28"/>
      <c r="X9" s="28"/>
    </row>
    <row r="10" spans="1:24" ht="33" customHeight="1">
      <c r="A10" s="1" t="s">
        <v>24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f t="shared" si="0"/>
        <v>0</v>
      </c>
      <c r="Q10" s="29" t="str">
        <f t="shared" si="1"/>
        <v>－</v>
      </c>
      <c r="R10" s="7">
        <v>0</v>
      </c>
      <c r="S10" s="29" t="str">
        <f t="shared" si="2"/>
        <v>－</v>
      </c>
      <c r="T10" s="7">
        <v>0</v>
      </c>
      <c r="U10" s="29" t="str">
        <f t="shared" si="3"/>
        <v>－</v>
      </c>
      <c r="V10" s="28"/>
      <c r="W10" s="28"/>
      <c r="X10" s="28"/>
    </row>
    <row r="11" spans="1:24" ht="33" customHeight="1">
      <c r="A11" s="1" t="s">
        <v>64</v>
      </c>
      <c r="B11" s="7">
        <v>400</v>
      </c>
      <c r="C11" s="7">
        <v>400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24</v>
      </c>
      <c r="N11" s="7">
        <v>0</v>
      </c>
      <c r="O11" s="7">
        <v>870</v>
      </c>
      <c r="P11" s="7">
        <f t="shared" si="0"/>
        <v>469</v>
      </c>
      <c r="Q11" s="29">
        <f t="shared" si="1"/>
        <v>53.9</v>
      </c>
      <c r="R11" s="7">
        <v>0</v>
      </c>
      <c r="S11" s="29">
        <f t="shared" si="2"/>
        <v>0</v>
      </c>
      <c r="T11" s="7">
        <v>469</v>
      </c>
      <c r="U11" s="29">
        <f t="shared" si="3"/>
        <v>53.9</v>
      </c>
      <c r="V11" s="28"/>
      <c r="W11" s="28"/>
      <c r="X11" s="28"/>
    </row>
    <row r="12" spans="1:24" ht="33" customHeight="1">
      <c r="A12" s="1" t="s">
        <v>25</v>
      </c>
      <c r="B12" s="7">
        <v>731612</v>
      </c>
      <c r="C12" s="7">
        <v>730357</v>
      </c>
      <c r="D12" s="7">
        <v>22</v>
      </c>
      <c r="E12" s="7">
        <v>131342</v>
      </c>
      <c r="F12" s="7">
        <v>0</v>
      </c>
      <c r="G12" s="7">
        <v>131342</v>
      </c>
      <c r="H12" s="7">
        <v>374261</v>
      </c>
      <c r="I12" s="7">
        <v>0</v>
      </c>
      <c r="J12" s="7">
        <v>2100</v>
      </c>
      <c r="K12" s="7">
        <v>2100</v>
      </c>
      <c r="L12" s="7">
        <v>11</v>
      </c>
      <c r="M12" s="7">
        <v>2672</v>
      </c>
      <c r="N12" s="7">
        <v>0</v>
      </c>
      <c r="O12" s="7">
        <v>1436450</v>
      </c>
      <c r="P12" s="7">
        <f t="shared" si="0"/>
        <v>573109</v>
      </c>
      <c r="Q12" s="29">
        <f t="shared" si="1"/>
        <v>39.9</v>
      </c>
      <c r="R12" s="7">
        <v>494012</v>
      </c>
      <c r="S12" s="29">
        <f t="shared" si="2"/>
        <v>34.4</v>
      </c>
      <c r="T12" s="7">
        <v>79097</v>
      </c>
      <c r="U12" s="29">
        <f t="shared" si="3"/>
        <v>5.5</v>
      </c>
      <c r="V12" s="28"/>
      <c r="W12" s="28"/>
      <c r="X12" s="28"/>
    </row>
    <row r="13" spans="1:24" ht="33" customHeight="1">
      <c r="A13" s="2" t="s">
        <v>26</v>
      </c>
      <c r="B13" s="6">
        <v>588491</v>
      </c>
      <c r="C13" s="6">
        <v>588491</v>
      </c>
      <c r="D13" s="6">
        <v>122227</v>
      </c>
      <c r="E13" s="6">
        <v>1</v>
      </c>
      <c r="F13" s="6">
        <v>0</v>
      </c>
      <c r="G13" s="6">
        <v>1</v>
      </c>
      <c r="H13" s="6">
        <v>36115</v>
      </c>
      <c r="I13" s="6">
        <v>0</v>
      </c>
      <c r="J13" s="6">
        <v>0</v>
      </c>
      <c r="K13" s="6">
        <v>0</v>
      </c>
      <c r="L13" s="6">
        <v>2</v>
      </c>
      <c r="M13" s="6">
        <v>47617</v>
      </c>
      <c r="N13" s="6">
        <v>0</v>
      </c>
      <c r="O13" s="6">
        <v>1121124</v>
      </c>
      <c r="P13" s="6">
        <f t="shared" si="0"/>
        <v>362786</v>
      </c>
      <c r="Q13" s="27">
        <f t="shared" si="1"/>
        <v>32.4</v>
      </c>
      <c r="R13" s="6">
        <v>104006</v>
      </c>
      <c r="S13" s="27">
        <f t="shared" si="2"/>
        <v>9.3</v>
      </c>
      <c r="T13" s="6">
        <v>258780</v>
      </c>
      <c r="U13" s="27">
        <f t="shared" si="3"/>
        <v>23.099999999999998</v>
      </c>
      <c r="V13" s="28"/>
      <c r="W13" s="28"/>
      <c r="X13" s="28"/>
    </row>
    <row r="14" spans="1:24" ht="33" customHeight="1">
      <c r="A14" s="1" t="s">
        <v>40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19535</v>
      </c>
      <c r="P14" s="7">
        <f t="shared" si="0"/>
        <v>9166</v>
      </c>
      <c r="Q14" s="29">
        <f t="shared" si="1"/>
        <v>46.9</v>
      </c>
      <c r="R14" s="7">
        <v>1560</v>
      </c>
      <c r="S14" s="29">
        <f t="shared" si="2"/>
        <v>8</v>
      </c>
      <c r="T14" s="7">
        <v>7606</v>
      </c>
      <c r="U14" s="29">
        <f t="shared" si="3"/>
        <v>38.9</v>
      </c>
      <c r="V14" s="28"/>
      <c r="W14" s="28"/>
      <c r="X14" s="28"/>
    </row>
    <row r="15" spans="1:24" ht="33" customHeight="1">
      <c r="A15" s="1" t="s">
        <v>27</v>
      </c>
      <c r="B15" s="7">
        <v>574730</v>
      </c>
      <c r="C15" s="7">
        <v>574590</v>
      </c>
      <c r="D15" s="7">
        <v>27834</v>
      </c>
      <c r="E15" s="7">
        <v>69088</v>
      </c>
      <c r="F15" s="7">
        <v>0</v>
      </c>
      <c r="G15" s="7">
        <v>69088</v>
      </c>
      <c r="H15" s="7">
        <v>0</v>
      </c>
      <c r="I15" s="7">
        <v>0</v>
      </c>
      <c r="J15" s="7">
        <v>0</v>
      </c>
      <c r="K15" s="7">
        <v>0</v>
      </c>
      <c r="L15" s="7">
        <v>45</v>
      </c>
      <c r="M15" s="7">
        <v>7803</v>
      </c>
      <c r="N15" s="7">
        <v>0</v>
      </c>
      <c r="O15" s="7">
        <v>723319</v>
      </c>
      <c r="P15" s="7">
        <f t="shared" si="0"/>
        <v>54211</v>
      </c>
      <c r="Q15" s="29">
        <f t="shared" si="1"/>
        <v>7.5</v>
      </c>
      <c r="R15" s="7">
        <v>8646</v>
      </c>
      <c r="S15" s="29">
        <f t="shared" si="2"/>
        <v>1.2</v>
      </c>
      <c r="T15" s="7">
        <v>45565</v>
      </c>
      <c r="U15" s="29">
        <f t="shared" si="3"/>
        <v>6.3</v>
      </c>
      <c r="V15" s="28"/>
      <c r="W15" s="28"/>
      <c r="X15" s="28"/>
    </row>
    <row r="16" spans="1:24" ht="33" customHeight="1">
      <c r="A16" s="1" t="s">
        <v>28</v>
      </c>
      <c r="B16" s="7">
        <v>816578</v>
      </c>
      <c r="C16" s="7">
        <v>816578</v>
      </c>
      <c r="D16" s="7">
        <v>15523</v>
      </c>
      <c r="E16" s="7">
        <v>90814</v>
      </c>
      <c r="F16" s="7">
        <v>0</v>
      </c>
      <c r="G16" s="7">
        <v>90814</v>
      </c>
      <c r="H16" s="7">
        <v>0</v>
      </c>
      <c r="I16" s="7">
        <v>0</v>
      </c>
      <c r="J16" s="7">
        <v>0</v>
      </c>
      <c r="K16" s="7">
        <v>0</v>
      </c>
      <c r="L16" s="7">
        <v>36</v>
      </c>
      <c r="M16" s="7">
        <v>15107</v>
      </c>
      <c r="N16" s="7">
        <v>0</v>
      </c>
      <c r="O16" s="7">
        <v>1003874</v>
      </c>
      <c r="P16" s="7">
        <f t="shared" si="0"/>
        <v>69405</v>
      </c>
      <c r="Q16" s="29">
        <f t="shared" si="1"/>
        <v>6.9</v>
      </c>
      <c r="R16" s="7">
        <v>0</v>
      </c>
      <c r="S16" s="29">
        <f t="shared" si="2"/>
        <v>0</v>
      </c>
      <c r="T16" s="7">
        <v>69405</v>
      </c>
      <c r="U16" s="29">
        <f t="shared" si="3"/>
        <v>6.9</v>
      </c>
      <c r="V16" s="28"/>
      <c r="W16" s="28"/>
      <c r="X16" s="28"/>
    </row>
    <row r="17" spans="1:24" ht="33" customHeight="1">
      <c r="A17" s="3" t="s">
        <v>39</v>
      </c>
      <c r="B17" s="8">
        <v>1048060</v>
      </c>
      <c r="C17" s="8">
        <v>1035426</v>
      </c>
      <c r="D17" s="8">
        <v>0</v>
      </c>
      <c r="E17" s="8">
        <v>426855</v>
      </c>
      <c r="F17" s="8">
        <v>0</v>
      </c>
      <c r="G17" s="8">
        <v>426855</v>
      </c>
      <c r="H17" s="8">
        <v>80510</v>
      </c>
      <c r="I17" s="8">
        <v>0</v>
      </c>
      <c r="J17" s="8">
        <v>0</v>
      </c>
      <c r="K17" s="8">
        <v>0</v>
      </c>
      <c r="L17" s="8">
        <v>11</v>
      </c>
      <c r="M17" s="8">
        <v>11830</v>
      </c>
      <c r="N17" s="8">
        <v>0</v>
      </c>
      <c r="O17" s="8">
        <v>1649834</v>
      </c>
      <c r="P17" s="8">
        <f t="shared" si="0"/>
        <v>235531</v>
      </c>
      <c r="Q17" s="30">
        <f t="shared" si="1"/>
        <v>14.3</v>
      </c>
      <c r="R17" s="8">
        <v>152687</v>
      </c>
      <c r="S17" s="30">
        <f t="shared" si="2"/>
        <v>9.3</v>
      </c>
      <c r="T17" s="8">
        <v>82844</v>
      </c>
      <c r="U17" s="30">
        <f t="shared" si="3"/>
        <v>5</v>
      </c>
      <c r="V17" s="28"/>
      <c r="W17" s="28"/>
      <c r="X17" s="28"/>
    </row>
    <row r="18" spans="1:24" ht="33" customHeight="1">
      <c r="A18" s="4" t="s">
        <v>29</v>
      </c>
      <c r="B18" s="7">
        <v>703295</v>
      </c>
      <c r="C18" s="7">
        <v>703292</v>
      </c>
      <c r="D18" s="7">
        <v>32141</v>
      </c>
      <c r="E18" s="7">
        <v>0</v>
      </c>
      <c r="F18" s="7">
        <v>0</v>
      </c>
      <c r="G18" s="7">
        <v>0</v>
      </c>
      <c r="H18" s="7">
        <v>266263</v>
      </c>
      <c r="I18" s="7">
        <v>266263</v>
      </c>
      <c r="J18" s="7">
        <v>0</v>
      </c>
      <c r="K18" s="7">
        <v>0</v>
      </c>
      <c r="L18" s="7">
        <v>73</v>
      </c>
      <c r="M18" s="7">
        <v>15793</v>
      </c>
      <c r="N18" s="7">
        <v>685300</v>
      </c>
      <c r="O18" s="7">
        <v>1710587</v>
      </c>
      <c r="P18" s="7">
        <f t="shared" si="0"/>
        <v>964412</v>
      </c>
      <c r="Q18" s="29">
        <f t="shared" si="1"/>
        <v>56.4</v>
      </c>
      <c r="R18" s="7">
        <v>952095</v>
      </c>
      <c r="S18" s="29">
        <f t="shared" si="2"/>
        <v>55.7</v>
      </c>
      <c r="T18" s="7">
        <v>12317</v>
      </c>
      <c r="U18" s="29">
        <f t="shared" si="3"/>
        <v>0.6999999999999957</v>
      </c>
      <c r="V18" s="28"/>
      <c r="W18" s="28"/>
      <c r="X18" s="28"/>
    </row>
    <row r="19" spans="1:24" ht="33" customHeight="1">
      <c r="A19" s="1" t="s">
        <v>41</v>
      </c>
      <c r="B19" s="7">
        <v>3435941</v>
      </c>
      <c r="C19" s="7">
        <v>3410434</v>
      </c>
      <c r="D19" s="7">
        <v>12</v>
      </c>
      <c r="E19" s="7">
        <v>283195</v>
      </c>
      <c r="F19" s="7">
        <v>4083</v>
      </c>
      <c r="G19" s="7">
        <v>279112</v>
      </c>
      <c r="H19" s="7">
        <v>1718109</v>
      </c>
      <c r="I19" s="7">
        <v>0</v>
      </c>
      <c r="J19" s="7">
        <v>19787</v>
      </c>
      <c r="K19" s="7">
        <v>19744</v>
      </c>
      <c r="L19" s="7">
        <v>0</v>
      </c>
      <c r="M19" s="7">
        <v>93833</v>
      </c>
      <c r="N19" s="7">
        <v>197000</v>
      </c>
      <c r="O19" s="7">
        <v>5787805</v>
      </c>
      <c r="P19" s="7">
        <f t="shared" si="0"/>
        <v>1992670</v>
      </c>
      <c r="Q19" s="29">
        <f t="shared" si="1"/>
        <v>34.4</v>
      </c>
      <c r="R19" s="7">
        <v>1694208</v>
      </c>
      <c r="S19" s="29">
        <f t="shared" si="2"/>
        <v>29.3</v>
      </c>
      <c r="T19" s="7">
        <v>298462</v>
      </c>
      <c r="U19" s="29">
        <f t="shared" si="3"/>
        <v>5.099999999999998</v>
      </c>
      <c r="V19" s="28"/>
      <c r="W19" s="28"/>
      <c r="X19" s="28"/>
    </row>
    <row r="20" spans="1:24" ht="33" customHeight="1">
      <c r="A20" s="1" t="s">
        <v>30</v>
      </c>
      <c r="B20" s="7">
        <v>1719286</v>
      </c>
      <c r="C20" s="7">
        <v>1719286</v>
      </c>
      <c r="D20" s="7">
        <v>33989</v>
      </c>
      <c r="E20" s="7">
        <v>34708</v>
      </c>
      <c r="F20" s="7">
        <v>0</v>
      </c>
      <c r="G20" s="7">
        <v>34708</v>
      </c>
      <c r="H20" s="7">
        <v>3289</v>
      </c>
      <c r="I20" s="7">
        <v>0</v>
      </c>
      <c r="J20" s="7">
        <v>23180</v>
      </c>
      <c r="K20" s="7">
        <v>4082</v>
      </c>
      <c r="L20" s="7">
        <v>219</v>
      </c>
      <c r="M20" s="7">
        <v>24546</v>
      </c>
      <c r="N20" s="7">
        <v>56900</v>
      </c>
      <c r="O20" s="7">
        <v>1961309</v>
      </c>
      <c r="P20" s="7">
        <f t="shared" si="0"/>
        <v>143358</v>
      </c>
      <c r="Q20" s="29">
        <f t="shared" si="1"/>
        <v>7.3</v>
      </c>
      <c r="R20" s="7">
        <v>90223</v>
      </c>
      <c r="S20" s="29">
        <f t="shared" si="2"/>
        <v>4.6</v>
      </c>
      <c r="T20" s="7">
        <v>53135</v>
      </c>
      <c r="U20" s="29">
        <f t="shared" si="3"/>
        <v>2.7</v>
      </c>
      <c r="V20" s="28"/>
      <c r="W20" s="28"/>
      <c r="X20" s="28"/>
    </row>
    <row r="21" spans="1:24" ht="33" customHeight="1">
      <c r="A21" s="1" t="s">
        <v>31</v>
      </c>
      <c r="B21" s="7">
        <v>1444300</v>
      </c>
      <c r="C21" s="7">
        <v>1348188</v>
      </c>
      <c r="D21" s="7">
        <v>3</v>
      </c>
      <c r="E21" s="7">
        <v>1570</v>
      </c>
      <c r="F21" s="7">
        <v>0</v>
      </c>
      <c r="G21" s="7">
        <v>1570</v>
      </c>
      <c r="H21" s="7">
        <v>0</v>
      </c>
      <c r="I21" s="7">
        <v>0</v>
      </c>
      <c r="J21" s="7">
        <v>18208</v>
      </c>
      <c r="K21" s="7">
        <v>18208</v>
      </c>
      <c r="L21" s="7">
        <v>58</v>
      </c>
      <c r="M21" s="7">
        <v>14625</v>
      </c>
      <c r="N21" s="7">
        <v>80200</v>
      </c>
      <c r="O21" s="7">
        <v>1579101</v>
      </c>
      <c r="P21" s="7">
        <f t="shared" si="0"/>
        <v>132597</v>
      </c>
      <c r="Q21" s="29">
        <f t="shared" si="1"/>
        <v>8.4</v>
      </c>
      <c r="R21" s="7">
        <v>107327</v>
      </c>
      <c r="S21" s="29">
        <f t="shared" si="2"/>
        <v>6.8</v>
      </c>
      <c r="T21" s="7">
        <v>25270</v>
      </c>
      <c r="U21" s="29">
        <f t="shared" si="3"/>
        <v>1.6000000000000005</v>
      </c>
      <c r="V21" s="28"/>
      <c r="W21" s="28"/>
      <c r="X21" s="28"/>
    </row>
    <row r="22" spans="1:24" ht="33" customHeight="1">
      <c r="A22" s="3" t="s">
        <v>32</v>
      </c>
      <c r="B22" s="7">
        <v>1570015</v>
      </c>
      <c r="C22" s="7">
        <v>1570001</v>
      </c>
      <c r="D22" s="7">
        <v>33374</v>
      </c>
      <c r="E22" s="7">
        <v>5182</v>
      </c>
      <c r="F22" s="7">
        <v>3706</v>
      </c>
      <c r="G22" s="7">
        <v>1476</v>
      </c>
      <c r="H22" s="7">
        <v>491336</v>
      </c>
      <c r="I22" s="7">
        <v>0</v>
      </c>
      <c r="J22" s="7">
        <v>10736</v>
      </c>
      <c r="K22" s="7">
        <v>0</v>
      </c>
      <c r="L22" s="7">
        <v>93</v>
      </c>
      <c r="M22" s="7">
        <v>60862</v>
      </c>
      <c r="N22" s="7">
        <v>32600</v>
      </c>
      <c r="O22" s="7">
        <v>2574373</v>
      </c>
      <c r="P22" s="7">
        <f t="shared" si="0"/>
        <v>919337</v>
      </c>
      <c r="Q22" s="29">
        <f t="shared" si="1"/>
        <v>35.7</v>
      </c>
      <c r="R22" s="7">
        <v>835196</v>
      </c>
      <c r="S22" s="29">
        <f t="shared" si="2"/>
        <v>32.4</v>
      </c>
      <c r="T22" s="7">
        <v>84141</v>
      </c>
      <c r="U22" s="29">
        <f t="shared" si="3"/>
        <v>3.3000000000000043</v>
      </c>
      <c r="V22" s="28"/>
      <c r="W22" s="28"/>
      <c r="X22" s="28"/>
    </row>
    <row r="23" spans="1:24" ht="33" customHeight="1">
      <c r="A23" s="5" t="s">
        <v>33</v>
      </c>
      <c r="B23" s="6">
        <v>3384320</v>
      </c>
      <c r="C23" s="6">
        <v>3384320</v>
      </c>
      <c r="D23" s="6">
        <v>613</v>
      </c>
      <c r="E23" s="6">
        <v>115070</v>
      </c>
      <c r="F23" s="6">
        <v>2038</v>
      </c>
      <c r="G23" s="6">
        <v>113032</v>
      </c>
      <c r="H23" s="6">
        <v>314540</v>
      </c>
      <c r="I23" s="6">
        <v>72668</v>
      </c>
      <c r="J23" s="6">
        <v>4192</v>
      </c>
      <c r="K23" s="6">
        <v>4192</v>
      </c>
      <c r="L23" s="6">
        <v>381</v>
      </c>
      <c r="M23" s="6">
        <v>58301</v>
      </c>
      <c r="N23" s="6">
        <v>48400</v>
      </c>
      <c r="O23" s="6">
        <v>4394412</v>
      </c>
      <c r="P23" s="6">
        <f t="shared" si="0"/>
        <v>915471</v>
      </c>
      <c r="Q23" s="27">
        <f t="shared" si="1"/>
        <v>20.8</v>
      </c>
      <c r="R23" s="6">
        <v>562634</v>
      </c>
      <c r="S23" s="27">
        <f t="shared" si="2"/>
        <v>12.8</v>
      </c>
      <c r="T23" s="6">
        <v>352837</v>
      </c>
      <c r="U23" s="27">
        <f t="shared" si="3"/>
        <v>8</v>
      </c>
      <c r="V23" s="28"/>
      <c r="W23" s="28"/>
      <c r="X23" s="28"/>
    </row>
    <row r="24" spans="1:24" ht="33" customHeight="1">
      <c r="A24" s="1" t="s">
        <v>42</v>
      </c>
      <c r="B24" s="7">
        <v>4034041</v>
      </c>
      <c r="C24" s="7">
        <v>4022832</v>
      </c>
      <c r="D24" s="7">
        <v>12834</v>
      </c>
      <c r="E24" s="7">
        <v>227666</v>
      </c>
      <c r="F24" s="7">
        <v>4567</v>
      </c>
      <c r="G24" s="7">
        <v>223099</v>
      </c>
      <c r="H24" s="7">
        <v>1999</v>
      </c>
      <c r="I24" s="7">
        <v>0</v>
      </c>
      <c r="J24" s="7">
        <v>6175</v>
      </c>
      <c r="K24" s="7">
        <v>6147</v>
      </c>
      <c r="L24" s="7">
        <v>91</v>
      </c>
      <c r="M24" s="7">
        <v>77665</v>
      </c>
      <c r="N24" s="7">
        <v>7700</v>
      </c>
      <c r="O24" s="7">
        <v>4552145</v>
      </c>
      <c r="P24" s="7">
        <f t="shared" si="0"/>
        <v>245604</v>
      </c>
      <c r="Q24" s="29">
        <f t="shared" si="1"/>
        <v>5.4</v>
      </c>
      <c r="R24" s="7">
        <v>91437</v>
      </c>
      <c r="S24" s="29">
        <f t="shared" si="2"/>
        <v>2</v>
      </c>
      <c r="T24" s="7">
        <v>154167</v>
      </c>
      <c r="U24" s="29">
        <f t="shared" si="3"/>
        <v>3.4000000000000004</v>
      </c>
      <c r="V24" s="28"/>
      <c r="W24" s="28"/>
      <c r="X24" s="28"/>
    </row>
    <row r="25" spans="1:24" ht="33" customHeight="1">
      <c r="A25" s="1" t="s">
        <v>34</v>
      </c>
      <c r="B25" s="7">
        <v>1902820</v>
      </c>
      <c r="C25" s="7">
        <v>1902820</v>
      </c>
      <c r="D25" s="7">
        <v>45</v>
      </c>
      <c r="E25" s="7">
        <v>32824</v>
      </c>
      <c r="F25" s="7">
        <v>4322</v>
      </c>
      <c r="G25" s="7">
        <v>28502</v>
      </c>
      <c r="H25" s="7">
        <v>298766</v>
      </c>
      <c r="I25" s="7">
        <v>269472</v>
      </c>
      <c r="J25" s="7">
        <v>5724</v>
      </c>
      <c r="K25" s="7">
        <v>0</v>
      </c>
      <c r="L25" s="7">
        <v>76</v>
      </c>
      <c r="M25" s="7">
        <v>63728</v>
      </c>
      <c r="N25" s="7">
        <v>0</v>
      </c>
      <c r="O25" s="7">
        <v>2390054</v>
      </c>
      <c r="P25" s="7">
        <f t="shared" si="0"/>
        <v>467585</v>
      </c>
      <c r="Q25" s="29">
        <f t="shared" si="1"/>
        <v>19.6</v>
      </c>
      <c r="R25" s="7">
        <v>341061</v>
      </c>
      <c r="S25" s="29">
        <f t="shared" si="2"/>
        <v>14.3</v>
      </c>
      <c r="T25" s="7">
        <v>126524</v>
      </c>
      <c r="U25" s="29">
        <f t="shared" si="3"/>
        <v>5.300000000000001</v>
      </c>
      <c r="V25" s="28"/>
      <c r="W25" s="28"/>
      <c r="X25" s="28"/>
    </row>
    <row r="26" spans="1:24" ht="33" customHeight="1">
      <c r="A26" s="1" t="s">
        <v>35</v>
      </c>
      <c r="B26" s="7">
        <v>1857044</v>
      </c>
      <c r="C26" s="7">
        <v>1847552</v>
      </c>
      <c r="D26" s="7">
        <v>17</v>
      </c>
      <c r="E26" s="7">
        <v>2741</v>
      </c>
      <c r="F26" s="7">
        <v>0</v>
      </c>
      <c r="G26" s="7">
        <v>2741</v>
      </c>
      <c r="H26" s="7">
        <v>603870</v>
      </c>
      <c r="I26" s="7">
        <v>0</v>
      </c>
      <c r="J26" s="7">
        <v>14188</v>
      </c>
      <c r="K26" s="7">
        <v>14188</v>
      </c>
      <c r="L26" s="7">
        <v>111</v>
      </c>
      <c r="M26" s="7">
        <v>5408</v>
      </c>
      <c r="N26" s="7">
        <v>0</v>
      </c>
      <c r="O26" s="7">
        <v>2835958</v>
      </c>
      <c r="P26" s="7">
        <f t="shared" si="0"/>
        <v>984410</v>
      </c>
      <c r="Q26" s="29">
        <f t="shared" si="1"/>
        <v>34.7</v>
      </c>
      <c r="R26" s="7">
        <v>925844</v>
      </c>
      <c r="S26" s="29">
        <f t="shared" si="2"/>
        <v>32.6</v>
      </c>
      <c r="T26" s="7">
        <v>58566</v>
      </c>
      <c r="U26" s="29">
        <f t="shared" si="3"/>
        <v>2.1000000000000014</v>
      </c>
      <c r="V26" s="28"/>
      <c r="W26" s="28"/>
      <c r="X26" s="28"/>
    </row>
    <row r="27" spans="1:24" ht="33" customHeight="1">
      <c r="A27" s="3" t="s">
        <v>36</v>
      </c>
      <c r="B27" s="8">
        <v>4699959</v>
      </c>
      <c r="C27" s="8">
        <v>4687986</v>
      </c>
      <c r="D27" s="8">
        <v>0</v>
      </c>
      <c r="E27" s="8">
        <v>8500</v>
      </c>
      <c r="F27" s="8">
        <v>0</v>
      </c>
      <c r="G27" s="8">
        <v>8500</v>
      </c>
      <c r="H27" s="8">
        <v>22451</v>
      </c>
      <c r="I27" s="8">
        <v>0</v>
      </c>
      <c r="J27" s="8">
        <v>10222</v>
      </c>
      <c r="K27" s="8">
        <v>10222</v>
      </c>
      <c r="L27" s="8">
        <v>191</v>
      </c>
      <c r="M27" s="8">
        <v>23460</v>
      </c>
      <c r="N27" s="8">
        <v>0</v>
      </c>
      <c r="O27" s="8">
        <v>5176032</v>
      </c>
      <c r="P27" s="8">
        <f t="shared" si="0"/>
        <v>1130728</v>
      </c>
      <c r="Q27" s="30">
        <f t="shared" si="1"/>
        <v>21.8</v>
      </c>
      <c r="R27" s="8">
        <v>1084755</v>
      </c>
      <c r="S27" s="30">
        <f t="shared" si="2"/>
        <v>21</v>
      </c>
      <c r="T27" s="8">
        <v>45973</v>
      </c>
      <c r="U27" s="30">
        <f t="shared" si="3"/>
        <v>0.8000000000000007</v>
      </c>
      <c r="V27" s="28"/>
      <c r="W27" s="28"/>
      <c r="X27" s="28"/>
    </row>
    <row r="28" spans="1:24" ht="33" customHeight="1">
      <c r="A28" s="5" t="s">
        <v>37</v>
      </c>
      <c r="B28" s="7">
        <v>796289</v>
      </c>
      <c r="C28" s="7">
        <v>796134</v>
      </c>
      <c r="D28" s="7">
        <v>0</v>
      </c>
      <c r="E28" s="7">
        <v>13268</v>
      </c>
      <c r="F28" s="7">
        <v>928</v>
      </c>
      <c r="G28" s="7">
        <v>12340</v>
      </c>
      <c r="H28" s="7">
        <v>0</v>
      </c>
      <c r="I28" s="7">
        <v>0</v>
      </c>
      <c r="J28" s="7">
        <v>12583</v>
      </c>
      <c r="K28" s="7">
        <v>5526</v>
      </c>
      <c r="L28" s="7">
        <v>31</v>
      </c>
      <c r="M28" s="7">
        <v>20847</v>
      </c>
      <c r="N28" s="7">
        <v>0</v>
      </c>
      <c r="O28" s="7">
        <v>918782</v>
      </c>
      <c r="P28" s="7">
        <f t="shared" si="0"/>
        <v>81502</v>
      </c>
      <c r="Q28" s="29">
        <f t="shared" si="1"/>
        <v>8.9</v>
      </c>
      <c r="R28" s="7">
        <v>13811</v>
      </c>
      <c r="S28" s="29">
        <f t="shared" si="2"/>
        <v>1.5</v>
      </c>
      <c r="T28" s="7">
        <v>67691</v>
      </c>
      <c r="U28" s="29">
        <f t="shared" si="3"/>
        <v>7.4</v>
      </c>
      <c r="V28" s="28"/>
      <c r="W28" s="28"/>
      <c r="X28" s="28"/>
    </row>
    <row r="29" spans="1:24" ht="33" customHeight="1">
      <c r="A29" s="1" t="s">
        <v>65</v>
      </c>
      <c r="B29" s="7">
        <v>65031</v>
      </c>
      <c r="C29" s="7">
        <v>65031</v>
      </c>
      <c r="D29" s="7">
        <v>0</v>
      </c>
      <c r="E29" s="7">
        <v>0</v>
      </c>
      <c r="F29" s="7">
        <v>0</v>
      </c>
      <c r="G29" s="7">
        <v>0</v>
      </c>
      <c r="H29" s="7">
        <v>1376296</v>
      </c>
      <c r="I29" s="7">
        <v>0</v>
      </c>
      <c r="J29" s="7">
        <v>3682</v>
      </c>
      <c r="K29" s="7">
        <v>0</v>
      </c>
      <c r="L29" s="7">
        <v>441</v>
      </c>
      <c r="M29" s="7">
        <v>72</v>
      </c>
      <c r="N29" s="7">
        <v>0</v>
      </c>
      <c r="O29" s="7">
        <v>1544685</v>
      </c>
      <c r="P29" s="7">
        <f t="shared" si="0"/>
        <v>1471023</v>
      </c>
      <c r="Q29" s="29">
        <f t="shared" si="1"/>
        <v>95.2</v>
      </c>
      <c r="R29" s="7">
        <v>1446486</v>
      </c>
      <c r="S29" s="29">
        <f t="shared" si="2"/>
        <v>93.6</v>
      </c>
      <c r="T29" s="7">
        <v>24537</v>
      </c>
      <c r="U29" s="29">
        <f t="shared" si="3"/>
        <v>1.6000000000000085</v>
      </c>
      <c r="V29" s="28"/>
      <c r="W29" s="28"/>
      <c r="X29" s="28"/>
    </row>
    <row r="30" spans="1:24" ht="33" customHeight="1" thickBot="1">
      <c r="A30" s="1" t="s">
        <v>67</v>
      </c>
      <c r="B30" s="7">
        <v>846362</v>
      </c>
      <c r="C30" s="7">
        <v>846190</v>
      </c>
      <c r="D30" s="7">
        <v>22614</v>
      </c>
      <c r="E30" s="7">
        <v>72018</v>
      </c>
      <c r="F30" s="7">
        <v>72018</v>
      </c>
      <c r="G30" s="7">
        <v>0</v>
      </c>
      <c r="H30" s="7">
        <v>17009</v>
      </c>
      <c r="I30" s="7">
        <v>0</v>
      </c>
      <c r="J30" s="7">
        <v>0</v>
      </c>
      <c r="K30" s="7">
        <v>0</v>
      </c>
      <c r="L30" s="7">
        <v>274</v>
      </c>
      <c r="M30" s="7">
        <v>57907</v>
      </c>
      <c r="N30" s="7">
        <v>0</v>
      </c>
      <c r="O30" s="7">
        <v>1116184</v>
      </c>
      <c r="P30" s="7">
        <f t="shared" si="0"/>
        <v>169093</v>
      </c>
      <c r="Q30" s="29">
        <f t="shared" si="1"/>
        <v>15.1</v>
      </c>
      <c r="R30" s="7">
        <v>0</v>
      </c>
      <c r="S30" s="29">
        <f t="shared" si="2"/>
        <v>0</v>
      </c>
      <c r="T30" s="7">
        <v>169093</v>
      </c>
      <c r="U30" s="29">
        <f t="shared" si="3"/>
        <v>15.1</v>
      </c>
      <c r="V30" s="28"/>
      <c r="W30" s="28"/>
      <c r="X30" s="28"/>
    </row>
    <row r="31" spans="1:21" ht="33" customHeight="1" thickTop="1">
      <c r="A31" s="31" t="s">
        <v>38</v>
      </c>
      <c r="B31" s="32">
        <f>SUM(B8:B30)</f>
        <v>39777301</v>
      </c>
      <c r="C31" s="32">
        <f aca="true" t="shared" si="4" ref="C31:O31">SUM(C8:C30)</f>
        <v>37682334</v>
      </c>
      <c r="D31" s="32">
        <f t="shared" si="4"/>
        <v>301302</v>
      </c>
      <c r="E31" s="32">
        <f t="shared" si="4"/>
        <v>1514922</v>
      </c>
      <c r="F31" s="32">
        <f t="shared" si="4"/>
        <v>91662</v>
      </c>
      <c r="G31" s="32">
        <f t="shared" si="4"/>
        <v>1423260</v>
      </c>
      <c r="H31" s="32">
        <f t="shared" si="4"/>
        <v>5604814</v>
      </c>
      <c r="I31" s="32">
        <f t="shared" si="4"/>
        <v>608403</v>
      </c>
      <c r="J31" s="32">
        <f t="shared" si="4"/>
        <v>130777</v>
      </c>
      <c r="K31" s="32">
        <f t="shared" si="4"/>
        <v>84409</v>
      </c>
      <c r="L31" s="32">
        <f t="shared" si="4"/>
        <v>7823</v>
      </c>
      <c r="M31" s="32">
        <f t="shared" si="4"/>
        <v>1239708</v>
      </c>
      <c r="N31" s="32">
        <f t="shared" si="4"/>
        <v>1108100</v>
      </c>
      <c r="O31" s="32">
        <f t="shared" si="4"/>
        <v>54677588</v>
      </c>
      <c r="P31" s="32">
        <f>SUM(P8:P30)</f>
        <v>12909660</v>
      </c>
      <c r="Q31" s="33">
        <f t="shared" si="1"/>
        <v>23.6</v>
      </c>
      <c r="R31" s="32">
        <f>SUM(R8:R30)</f>
        <v>10322657</v>
      </c>
      <c r="S31" s="33">
        <f t="shared" si="2"/>
        <v>18.9</v>
      </c>
      <c r="T31" s="32">
        <f>SUM(T8:T30)</f>
        <v>2587003</v>
      </c>
      <c r="U31" s="33">
        <f t="shared" si="3"/>
        <v>4.700000000000003</v>
      </c>
    </row>
    <row r="32" spans="1:22" ht="69" customHeight="1">
      <c r="A32" s="34"/>
      <c r="V32" s="47"/>
    </row>
    <row r="33" spans="1:22" ht="29.25" customHeight="1">
      <c r="A33" s="34"/>
      <c r="V33" s="47"/>
    </row>
    <row r="34" spans="1:21" ht="30.75" customHeight="1">
      <c r="A34" s="9" t="s">
        <v>63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36"/>
      <c r="M34" s="36"/>
      <c r="N34" s="36"/>
      <c r="O34" s="36"/>
      <c r="P34" s="36"/>
      <c r="Q34" s="36"/>
      <c r="R34" s="37"/>
      <c r="S34" s="35"/>
      <c r="T34" s="35"/>
      <c r="U34" s="35"/>
    </row>
    <row r="35" spans="1:21" ht="24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36"/>
      <c r="M35" s="36"/>
      <c r="N35" s="36"/>
      <c r="O35" s="36"/>
      <c r="P35" s="36"/>
      <c r="Q35" s="36"/>
      <c r="R35" s="37"/>
      <c r="S35" s="35"/>
      <c r="T35" s="35"/>
      <c r="U35" s="35"/>
    </row>
    <row r="36" spans="1:21" ht="30" customHeight="1">
      <c r="A36" s="12" t="s">
        <v>0</v>
      </c>
      <c r="B36" s="12"/>
      <c r="C36" s="12" t="s">
        <v>6</v>
      </c>
      <c r="D36" s="13"/>
      <c r="E36" s="13"/>
      <c r="F36" s="12" t="s">
        <v>7</v>
      </c>
      <c r="G36" s="12" t="s">
        <v>8</v>
      </c>
      <c r="H36" s="12" t="s">
        <v>9</v>
      </c>
      <c r="I36" s="13"/>
      <c r="J36" s="13"/>
      <c r="K36" s="26" t="s">
        <v>10</v>
      </c>
      <c r="L36" s="12" t="s">
        <v>66</v>
      </c>
      <c r="M36" s="38"/>
      <c r="N36" s="38"/>
      <c r="O36" s="38"/>
      <c r="P36" s="38"/>
      <c r="Q36" s="39"/>
      <c r="R36" s="37"/>
      <c r="S36" s="35"/>
      <c r="T36" s="35"/>
      <c r="U36" s="35"/>
    </row>
    <row r="37" spans="1:21" ht="30" customHeight="1">
      <c r="A37" s="15"/>
      <c r="B37" s="18" t="s">
        <v>54</v>
      </c>
      <c r="C37" s="17"/>
      <c r="D37" s="18" t="s">
        <v>56</v>
      </c>
      <c r="E37" s="18" t="s">
        <v>58</v>
      </c>
      <c r="F37" s="17"/>
      <c r="G37" s="17"/>
      <c r="H37" s="17"/>
      <c r="I37" s="19" t="s">
        <v>14</v>
      </c>
      <c r="J37" s="16" t="s">
        <v>59</v>
      </c>
      <c r="K37" s="21"/>
      <c r="L37" s="19" t="s">
        <v>18</v>
      </c>
      <c r="M37" s="13"/>
      <c r="N37" s="13"/>
      <c r="O37" s="13"/>
      <c r="P37" s="13"/>
      <c r="Q37" s="14"/>
      <c r="R37" s="40"/>
      <c r="S37" s="41"/>
      <c r="T37" s="41"/>
      <c r="U37" s="41"/>
    </row>
    <row r="38" spans="1:21" ht="30" customHeight="1">
      <c r="A38" s="15"/>
      <c r="B38" s="21" t="s">
        <v>55</v>
      </c>
      <c r="C38" s="15"/>
      <c r="D38" s="42" t="s">
        <v>57</v>
      </c>
      <c r="E38" s="42" t="s">
        <v>57</v>
      </c>
      <c r="F38" s="15"/>
      <c r="G38" s="15"/>
      <c r="H38" s="15"/>
      <c r="I38" s="15"/>
      <c r="J38" s="20" t="s">
        <v>60</v>
      </c>
      <c r="K38" s="21"/>
      <c r="L38" s="15"/>
      <c r="M38" s="12" t="s">
        <v>19</v>
      </c>
      <c r="N38" s="12" t="s">
        <v>20</v>
      </c>
      <c r="O38" s="13"/>
      <c r="P38" s="12" t="s">
        <v>21</v>
      </c>
      <c r="Q38" s="14"/>
      <c r="R38" s="40"/>
      <c r="S38" s="41"/>
      <c r="T38" s="41"/>
      <c r="U38" s="41"/>
    </row>
    <row r="39" spans="1:21" ht="27" customHeight="1">
      <c r="A39" s="22"/>
      <c r="B39" s="23"/>
      <c r="C39" s="23"/>
      <c r="D39" s="23"/>
      <c r="E39" s="23"/>
      <c r="F39" s="23"/>
      <c r="G39" s="23"/>
      <c r="H39" s="23"/>
      <c r="I39" s="23"/>
      <c r="J39" s="24" t="s">
        <v>61</v>
      </c>
      <c r="K39" s="21"/>
      <c r="L39" s="15"/>
      <c r="M39" s="15"/>
      <c r="N39" s="15"/>
      <c r="O39" s="12" t="s">
        <v>19</v>
      </c>
      <c r="P39" s="15"/>
      <c r="Q39" s="26" t="s">
        <v>19</v>
      </c>
      <c r="R39" s="40"/>
      <c r="S39" s="41"/>
      <c r="T39" s="41"/>
      <c r="U39" s="41"/>
    </row>
    <row r="40" spans="1:21" ht="33" customHeight="1">
      <c r="A40" s="1" t="s">
        <v>22</v>
      </c>
      <c r="B40" s="6">
        <v>0</v>
      </c>
      <c r="C40" s="6">
        <v>36687</v>
      </c>
      <c r="D40" s="6">
        <v>36687</v>
      </c>
      <c r="E40" s="6">
        <v>0</v>
      </c>
      <c r="F40" s="6">
        <v>0</v>
      </c>
      <c r="G40" s="6">
        <v>1378000</v>
      </c>
      <c r="H40" s="6">
        <v>517345</v>
      </c>
      <c r="I40" s="6">
        <v>517345</v>
      </c>
      <c r="J40" s="6">
        <v>0</v>
      </c>
      <c r="K40" s="6">
        <v>635296</v>
      </c>
      <c r="L40" s="6">
        <f>N40+P40</f>
        <v>10076746</v>
      </c>
      <c r="M40" s="27">
        <f aca="true" t="shared" si="5" ref="M40:M62">IF(ISERROR(100-Q8),"－",100-Q8)</f>
        <v>83.9</v>
      </c>
      <c r="N40" s="6">
        <v>639548</v>
      </c>
      <c r="O40" s="27">
        <f aca="true" t="shared" si="6" ref="O40:O62">IF(ISERROR(ROUND(N40/O8*100,1)),"－",ROUND(N40/O8*100,1))</f>
        <v>5.3</v>
      </c>
      <c r="P40" s="6">
        <v>9437198</v>
      </c>
      <c r="Q40" s="27">
        <f>IF(ISERROR(M40-O40),"－",M40-O40)</f>
        <v>78.60000000000001</v>
      </c>
      <c r="R40" s="40"/>
      <c r="S40" s="41"/>
      <c r="T40" s="41"/>
      <c r="U40" s="41"/>
    </row>
    <row r="41" spans="1:21" ht="33" customHeight="1">
      <c r="A41" s="1" t="s">
        <v>23</v>
      </c>
      <c r="B41" s="7">
        <v>0</v>
      </c>
      <c r="C41" s="7">
        <v>234</v>
      </c>
      <c r="D41" s="7">
        <v>125</v>
      </c>
      <c r="E41" s="7">
        <v>109</v>
      </c>
      <c r="F41" s="7">
        <v>0</v>
      </c>
      <c r="G41" s="7">
        <v>43406</v>
      </c>
      <c r="H41" s="7">
        <v>3336</v>
      </c>
      <c r="I41" s="7">
        <v>3336</v>
      </c>
      <c r="J41" s="7">
        <v>0</v>
      </c>
      <c r="K41" s="7">
        <v>7990</v>
      </c>
      <c r="L41" s="7">
        <f aca="true" t="shared" si="7" ref="L41:L62">N41+P41</f>
        <v>117216</v>
      </c>
      <c r="M41" s="29">
        <f t="shared" si="5"/>
        <v>68.1</v>
      </c>
      <c r="N41" s="7">
        <v>166</v>
      </c>
      <c r="O41" s="29">
        <f t="shared" si="6"/>
        <v>0.1</v>
      </c>
      <c r="P41" s="7">
        <v>117050</v>
      </c>
      <c r="Q41" s="29">
        <f aca="true" t="shared" si="8" ref="Q41:Q63">IF(ISERROR(M41-O41),"－",M41-O41)</f>
        <v>68</v>
      </c>
      <c r="R41" s="40"/>
      <c r="S41" s="41"/>
      <c r="T41" s="41"/>
      <c r="U41" s="41"/>
    </row>
    <row r="42" spans="1:21" ht="33" customHeight="1">
      <c r="A42" s="1" t="s">
        <v>24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7"/>
        <v>0</v>
      </c>
      <c r="M42" s="29" t="str">
        <f t="shared" si="5"/>
        <v>－</v>
      </c>
      <c r="N42" s="7">
        <v>0</v>
      </c>
      <c r="O42" s="29" t="str">
        <f t="shared" si="6"/>
        <v>－</v>
      </c>
      <c r="P42" s="7">
        <v>0</v>
      </c>
      <c r="Q42" s="29" t="str">
        <f t="shared" si="8"/>
        <v>－</v>
      </c>
      <c r="R42" s="40"/>
      <c r="S42" s="41"/>
      <c r="T42" s="41"/>
      <c r="U42" s="41"/>
    </row>
    <row r="43" spans="1:21" ht="33" customHeight="1">
      <c r="A43" s="1" t="s">
        <v>64</v>
      </c>
      <c r="B43" s="7">
        <v>0</v>
      </c>
      <c r="C43" s="7">
        <v>192</v>
      </c>
      <c r="D43" s="7">
        <v>0</v>
      </c>
      <c r="E43" s="7">
        <v>192</v>
      </c>
      <c r="F43" s="7">
        <v>0</v>
      </c>
      <c r="G43" s="7">
        <v>93</v>
      </c>
      <c r="H43" s="7">
        <v>160</v>
      </c>
      <c r="I43" s="7">
        <v>160</v>
      </c>
      <c r="J43" s="7">
        <v>0</v>
      </c>
      <c r="K43" s="7">
        <v>25</v>
      </c>
      <c r="L43" s="7">
        <f t="shared" si="7"/>
        <v>401</v>
      </c>
      <c r="M43" s="29">
        <f t="shared" si="5"/>
        <v>46.1</v>
      </c>
      <c r="N43" s="7">
        <v>0</v>
      </c>
      <c r="O43" s="29">
        <f t="shared" si="6"/>
        <v>0</v>
      </c>
      <c r="P43" s="7">
        <v>401</v>
      </c>
      <c r="Q43" s="29">
        <f t="shared" si="8"/>
        <v>46.1</v>
      </c>
      <c r="R43" s="40"/>
      <c r="S43" s="41"/>
      <c r="T43" s="41"/>
      <c r="U43" s="41"/>
    </row>
    <row r="44" spans="1:21" ht="33" customHeight="1">
      <c r="A44" s="1" t="s">
        <v>25</v>
      </c>
      <c r="B44" s="7">
        <v>0</v>
      </c>
      <c r="C44" s="7">
        <v>44699</v>
      </c>
      <c r="D44" s="7">
        <v>80</v>
      </c>
      <c r="E44" s="7">
        <v>44619</v>
      </c>
      <c r="F44" s="7">
        <v>0</v>
      </c>
      <c r="G44" s="7">
        <v>127855</v>
      </c>
      <c r="H44" s="7">
        <v>21876</v>
      </c>
      <c r="I44" s="7">
        <v>21876</v>
      </c>
      <c r="J44" s="7">
        <v>0</v>
      </c>
      <c r="K44" s="7">
        <v>2683</v>
      </c>
      <c r="L44" s="7">
        <f t="shared" si="7"/>
        <v>863341</v>
      </c>
      <c r="M44" s="29">
        <f t="shared" si="5"/>
        <v>60.1</v>
      </c>
      <c r="N44" s="7">
        <v>174075</v>
      </c>
      <c r="O44" s="29">
        <f t="shared" si="6"/>
        <v>12.1</v>
      </c>
      <c r="P44" s="7">
        <v>689266</v>
      </c>
      <c r="Q44" s="29">
        <f t="shared" si="8"/>
        <v>48</v>
      </c>
      <c r="R44" s="40"/>
      <c r="S44" s="41"/>
      <c r="T44" s="41"/>
      <c r="U44" s="41"/>
    </row>
    <row r="45" spans="1:21" ht="33" customHeight="1">
      <c r="A45" s="2" t="s">
        <v>26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326671</v>
      </c>
      <c r="I45" s="6">
        <v>183121</v>
      </c>
      <c r="J45" s="6">
        <v>143550</v>
      </c>
      <c r="K45" s="6">
        <v>47619</v>
      </c>
      <c r="L45" s="6">
        <f t="shared" si="7"/>
        <v>758338</v>
      </c>
      <c r="M45" s="27">
        <f t="shared" si="5"/>
        <v>67.6</v>
      </c>
      <c r="N45" s="6">
        <v>169845</v>
      </c>
      <c r="O45" s="27">
        <f t="shared" si="6"/>
        <v>15.1</v>
      </c>
      <c r="P45" s="6">
        <v>588493</v>
      </c>
      <c r="Q45" s="27">
        <f t="shared" si="8"/>
        <v>52.49999999999999</v>
      </c>
      <c r="R45" s="40"/>
      <c r="S45" s="41"/>
      <c r="T45" s="41"/>
      <c r="U45" s="41"/>
    </row>
    <row r="46" spans="1:21" ht="33" customHeight="1">
      <c r="A46" s="1" t="s">
        <v>40</v>
      </c>
      <c r="B46" s="7">
        <v>0</v>
      </c>
      <c r="C46" s="7">
        <v>11929</v>
      </c>
      <c r="D46" s="7">
        <v>11929</v>
      </c>
      <c r="E46" s="7">
        <v>0</v>
      </c>
      <c r="F46" s="7">
        <v>0</v>
      </c>
      <c r="G46" s="7">
        <v>1275</v>
      </c>
      <c r="H46" s="7">
        <v>6331</v>
      </c>
      <c r="I46" s="7">
        <v>6331</v>
      </c>
      <c r="J46" s="7">
        <v>0</v>
      </c>
      <c r="K46" s="7">
        <v>0</v>
      </c>
      <c r="L46" s="7">
        <f t="shared" si="7"/>
        <v>10369</v>
      </c>
      <c r="M46" s="29">
        <f t="shared" si="5"/>
        <v>53.1</v>
      </c>
      <c r="N46" s="7">
        <v>10369</v>
      </c>
      <c r="O46" s="29">
        <f t="shared" si="6"/>
        <v>53.1</v>
      </c>
      <c r="P46" s="7">
        <v>0</v>
      </c>
      <c r="Q46" s="29">
        <f t="shared" si="8"/>
        <v>0</v>
      </c>
      <c r="R46" s="40"/>
      <c r="S46" s="41"/>
      <c r="T46" s="41"/>
      <c r="U46" s="41"/>
    </row>
    <row r="47" spans="1:21" ht="33" customHeight="1">
      <c r="A47" s="1" t="s">
        <v>27</v>
      </c>
      <c r="B47" s="7">
        <v>0</v>
      </c>
      <c r="C47" s="7">
        <v>1</v>
      </c>
      <c r="D47" s="7">
        <v>1</v>
      </c>
      <c r="E47" s="7">
        <v>0</v>
      </c>
      <c r="F47" s="7">
        <v>0</v>
      </c>
      <c r="G47" s="7">
        <v>0</v>
      </c>
      <c r="H47" s="7">
        <v>43818</v>
      </c>
      <c r="I47" s="7">
        <v>43818</v>
      </c>
      <c r="J47" s="7">
        <v>0</v>
      </c>
      <c r="K47" s="7">
        <v>7848</v>
      </c>
      <c r="L47" s="7">
        <f t="shared" si="7"/>
        <v>669108</v>
      </c>
      <c r="M47" s="29">
        <f t="shared" si="5"/>
        <v>92.5</v>
      </c>
      <c r="N47" s="7">
        <v>102978</v>
      </c>
      <c r="O47" s="29">
        <f t="shared" si="6"/>
        <v>14.2</v>
      </c>
      <c r="P47" s="7">
        <v>566130</v>
      </c>
      <c r="Q47" s="29">
        <f t="shared" si="8"/>
        <v>78.3</v>
      </c>
      <c r="R47" s="40"/>
      <c r="S47" s="41"/>
      <c r="T47" s="41"/>
      <c r="U47" s="41"/>
    </row>
    <row r="48" spans="1:21" ht="33" customHeight="1">
      <c r="A48" s="1" t="s">
        <v>28</v>
      </c>
      <c r="B48" s="7">
        <v>0</v>
      </c>
      <c r="C48" s="7">
        <v>1981</v>
      </c>
      <c r="D48" s="7">
        <v>0</v>
      </c>
      <c r="E48" s="7">
        <v>1981</v>
      </c>
      <c r="F48" s="7">
        <v>0</v>
      </c>
      <c r="G48" s="7">
        <v>0</v>
      </c>
      <c r="H48" s="7">
        <v>63835</v>
      </c>
      <c r="I48" s="7">
        <v>63835</v>
      </c>
      <c r="J48" s="7">
        <v>0</v>
      </c>
      <c r="K48" s="7">
        <v>15143</v>
      </c>
      <c r="L48" s="7">
        <f t="shared" si="7"/>
        <v>934469</v>
      </c>
      <c r="M48" s="29">
        <f t="shared" si="5"/>
        <v>93.1</v>
      </c>
      <c r="N48" s="7">
        <v>117797</v>
      </c>
      <c r="O48" s="29">
        <f t="shared" si="6"/>
        <v>11.7</v>
      </c>
      <c r="P48" s="7">
        <v>816672</v>
      </c>
      <c r="Q48" s="29">
        <f t="shared" si="8"/>
        <v>81.39999999999999</v>
      </c>
      <c r="R48" s="40"/>
      <c r="S48" s="41"/>
      <c r="T48" s="41"/>
      <c r="U48" s="41"/>
    </row>
    <row r="49" spans="1:21" ht="33" customHeight="1">
      <c r="A49" s="3" t="s">
        <v>39</v>
      </c>
      <c r="B49" s="8">
        <v>0</v>
      </c>
      <c r="C49" s="8">
        <v>1162</v>
      </c>
      <c r="D49" s="8">
        <v>893</v>
      </c>
      <c r="E49" s="8">
        <v>269</v>
      </c>
      <c r="F49" s="8">
        <v>0</v>
      </c>
      <c r="G49" s="8">
        <v>0</v>
      </c>
      <c r="H49" s="8">
        <v>81406</v>
      </c>
      <c r="I49" s="8">
        <v>77213</v>
      </c>
      <c r="J49" s="8">
        <v>4193</v>
      </c>
      <c r="K49" s="8">
        <v>11841</v>
      </c>
      <c r="L49" s="8">
        <f t="shared" si="7"/>
        <v>1414303</v>
      </c>
      <c r="M49" s="30">
        <f t="shared" si="5"/>
        <v>85.7</v>
      </c>
      <c r="N49" s="8">
        <v>426855</v>
      </c>
      <c r="O49" s="30">
        <f t="shared" si="6"/>
        <v>25.9</v>
      </c>
      <c r="P49" s="8">
        <v>987448</v>
      </c>
      <c r="Q49" s="30">
        <f t="shared" si="8"/>
        <v>59.800000000000004</v>
      </c>
      <c r="R49" s="40"/>
      <c r="S49" s="41"/>
      <c r="T49" s="41"/>
      <c r="U49" s="41"/>
    </row>
    <row r="50" spans="1:21" ht="33" customHeight="1">
      <c r="A50" s="4" t="s">
        <v>29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7722</v>
      </c>
      <c r="I50" s="7">
        <v>7190</v>
      </c>
      <c r="J50" s="7">
        <v>532</v>
      </c>
      <c r="K50" s="7">
        <v>15866</v>
      </c>
      <c r="L50" s="7">
        <f t="shared" si="7"/>
        <v>746175</v>
      </c>
      <c r="M50" s="29">
        <f t="shared" si="5"/>
        <v>43.6</v>
      </c>
      <c r="N50" s="7">
        <v>42810</v>
      </c>
      <c r="O50" s="29">
        <f t="shared" si="6"/>
        <v>2.5</v>
      </c>
      <c r="P50" s="7">
        <v>703365</v>
      </c>
      <c r="Q50" s="29">
        <f t="shared" si="8"/>
        <v>41.1</v>
      </c>
      <c r="R50" s="40"/>
      <c r="S50" s="41"/>
      <c r="T50" s="41"/>
      <c r="U50" s="41"/>
    </row>
    <row r="51" spans="1:21" ht="33" customHeight="1">
      <c r="A51" s="1" t="s">
        <v>41</v>
      </c>
      <c r="B51" s="7">
        <v>43</v>
      </c>
      <c r="C51" s="7">
        <v>572</v>
      </c>
      <c r="D51" s="7">
        <v>572</v>
      </c>
      <c r="E51" s="7">
        <v>0</v>
      </c>
      <c r="F51" s="7">
        <v>30</v>
      </c>
      <c r="G51" s="7">
        <v>0</v>
      </c>
      <c r="H51" s="7">
        <v>39326</v>
      </c>
      <c r="I51" s="7">
        <v>39326</v>
      </c>
      <c r="J51" s="7">
        <v>0</v>
      </c>
      <c r="K51" s="7">
        <v>93833</v>
      </c>
      <c r="L51" s="7">
        <f t="shared" si="7"/>
        <v>3795135</v>
      </c>
      <c r="M51" s="29">
        <f t="shared" si="5"/>
        <v>65.6</v>
      </c>
      <c r="N51" s="7">
        <v>385269</v>
      </c>
      <c r="O51" s="29">
        <f t="shared" si="6"/>
        <v>6.7</v>
      </c>
      <c r="P51" s="7">
        <v>3409866</v>
      </c>
      <c r="Q51" s="29">
        <f t="shared" si="8"/>
        <v>58.89999999999999</v>
      </c>
      <c r="R51" s="40"/>
      <c r="S51" s="41"/>
      <c r="T51" s="41"/>
      <c r="U51" s="41"/>
    </row>
    <row r="52" spans="1:21" ht="33" customHeight="1">
      <c r="A52" s="1" t="s">
        <v>30</v>
      </c>
      <c r="B52" s="7">
        <v>19098</v>
      </c>
      <c r="C52" s="7">
        <v>11255</v>
      </c>
      <c r="D52" s="7">
        <v>11084</v>
      </c>
      <c r="E52" s="7">
        <v>171</v>
      </c>
      <c r="F52" s="7">
        <v>2394</v>
      </c>
      <c r="G52" s="7">
        <v>10837</v>
      </c>
      <c r="H52" s="7">
        <v>40705</v>
      </c>
      <c r="I52" s="7">
        <v>40705</v>
      </c>
      <c r="J52" s="7">
        <v>0</v>
      </c>
      <c r="K52" s="7">
        <v>24766</v>
      </c>
      <c r="L52" s="7">
        <f t="shared" si="7"/>
        <v>1817951</v>
      </c>
      <c r="M52" s="29">
        <f t="shared" si="5"/>
        <v>92.7</v>
      </c>
      <c r="N52" s="7">
        <v>1726658</v>
      </c>
      <c r="O52" s="29">
        <f t="shared" si="6"/>
        <v>88</v>
      </c>
      <c r="P52" s="7">
        <v>91293</v>
      </c>
      <c r="Q52" s="29">
        <f t="shared" si="8"/>
        <v>4.700000000000003</v>
      </c>
      <c r="R52" s="40"/>
      <c r="S52" s="41"/>
      <c r="T52" s="41"/>
      <c r="U52" s="41"/>
    </row>
    <row r="53" spans="1:21" ht="33" customHeight="1">
      <c r="A53" s="1" t="s">
        <v>31</v>
      </c>
      <c r="B53" s="7">
        <v>0</v>
      </c>
      <c r="C53" s="7">
        <v>46</v>
      </c>
      <c r="D53" s="7">
        <v>46</v>
      </c>
      <c r="E53" s="7">
        <v>0</v>
      </c>
      <c r="F53" s="7">
        <v>0</v>
      </c>
      <c r="G53" s="7">
        <v>0</v>
      </c>
      <c r="H53" s="7">
        <v>20091</v>
      </c>
      <c r="I53" s="7">
        <v>20091</v>
      </c>
      <c r="J53" s="7">
        <v>0</v>
      </c>
      <c r="K53" s="7">
        <v>14683</v>
      </c>
      <c r="L53" s="7">
        <f t="shared" si="7"/>
        <v>1446504</v>
      </c>
      <c r="M53" s="29">
        <f t="shared" si="5"/>
        <v>91.6</v>
      </c>
      <c r="N53" s="7">
        <v>2146</v>
      </c>
      <c r="O53" s="29">
        <f t="shared" si="6"/>
        <v>0.1</v>
      </c>
      <c r="P53" s="7">
        <v>1444358</v>
      </c>
      <c r="Q53" s="29">
        <f t="shared" si="8"/>
        <v>91.5</v>
      </c>
      <c r="R53" s="40"/>
      <c r="S53" s="41"/>
      <c r="T53" s="41"/>
      <c r="U53" s="41"/>
    </row>
    <row r="54" spans="1:21" ht="33" customHeight="1">
      <c r="A54" s="3" t="s">
        <v>32</v>
      </c>
      <c r="B54" s="7">
        <v>10736</v>
      </c>
      <c r="C54" s="7">
        <v>272</v>
      </c>
      <c r="D54" s="7">
        <v>272</v>
      </c>
      <c r="E54" s="7">
        <v>0</v>
      </c>
      <c r="F54" s="7">
        <v>50</v>
      </c>
      <c r="G54" s="7">
        <v>0</v>
      </c>
      <c r="H54" s="7">
        <v>369853</v>
      </c>
      <c r="I54" s="7">
        <v>71879</v>
      </c>
      <c r="J54" s="7">
        <v>297974</v>
      </c>
      <c r="K54" s="7">
        <v>60955</v>
      </c>
      <c r="L54" s="7">
        <f t="shared" si="7"/>
        <v>1655036</v>
      </c>
      <c r="M54" s="29">
        <f t="shared" si="5"/>
        <v>64.3</v>
      </c>
      <c r="N54" s="7">
        <v>96995</v>
      </c>
      <c r="O54" s="29">
        <f t="shared" si="6"/>
        <v>3.8</v>
      </c>
      <c r="P54" s="7">
        <v>1558041</v>
      </c>
      <c r="Q54" s="29">
        <f t="shared" si="8"/>
        <v>60.5</v>
      </c>
      <c r="R54" s="40"/>
      <c r="S54" s="41"/>
      <c r="T54" s="41"/>
      <c r="U54" s="41"/>
    </row>
    <row r="55" spans="1:21" ht="33" customHeight="1">
      <c r="A55" s="5" t="s">
        <v>33</v>
      </c>
      <c r="B55" s="6">
        <v>0</v>
      </c>
      <c r="C55" s="6">
        <v>35134</v>
      </c>
      <c r="D55" s="6">
        <v>5143</v>
      </c>
      <c r="E55" s="6">
        <v>29991</v>
      </c>
      <c r="F55" s="6">
        <v>0</v>
      </c>
      <c r="G55" s="6">
        <v>48291</v>
      </c>
      <c r="H55" s="6">
        <v>385170</v>
      </c>
      <c r="I55" s="6">
        <v>213068</v>
      </c>
      <c r="J55" s="6">
        <v>172102</v>
      </c>
      <c r="K55" s="6">
        <v>58682</v>
      </c>
      <c r="L55" s="6">
        <f t="shared" si="7"/>
        <v>3478941</v>
      </c>
      <c r="M55" s="27">
        <f t="shared" si="5"/>
        <v>79.2</v>
      </c>
      <c r="N55" s="6">
        <v>199526</v>
      </c>
      <c r="O55" s="27">
        <f t="shared" si="6"/>
        <v>4.5</v>
      </c>
      <c r="P55" s="6">
        <v>3279415</v>
      </c>
      <c r="Q55" s="27">
        <f t="shared" si="8"/>
        <v>74.7</v>
      </c>
      <c r="R55" s="40"/>
      <c r="S55" s="41"/>
      <c r="T55" s="41"/>
      <c r="U55" s="41"/>
    </row>
    <row r="56" spans="1:21" ht="33" customHeight="1">
      <c r="A56" s="1" t="s">
        <v>42</v>
      </c>
      <c r="B56" s="7">
        <v>28</v>
      </c>
      <c r="C56" s="7">
        <v>4219</v>
      </c>
      <c r="D56" s="7">
        <v>3839</v>
      </c>
      <c r="E56" s="7">
        <v>380</v>
      </c>
      <c r="F56" s="7">
        <v>0</v>
      </c>
      <c r="G56" s="7">
        <v>55364</v>
      </c>
      <c r="H56" s="7">
        <v>124391</v>
      </c>
      <c r="I56" s="7">
        <v>124391</v>
      </c>
      <c r="J56" s="7">
        <v>0</v>
      </c>
      <c r="K56" s="7">
        <v>77756</v>
      </c>
      <c r="L56" s="7">
        <f t="shared" si="7"/>
        <v>4306541</v>
      </c>
      <c r="M56" s="29">
        <f t="shared" si="5"/>
        <v>94.6</v>
      </c>
      <c r="N56" s="7">
        <v>281104</v>
      </c>
      <c r="O56" s="29">
        <f t="shared" si="6"/>
        <v>6.2</v>
      </c>
      <c r="P56" s="7">
        <v>4025437</v>
      </c>
      <c r="Q56" s="29">
        <f t="shared" si="8"/>
        <v>88.39999999999999</v>
      </c>
      <c r="R56" s="40"/>
      <c r="S56" s="41"/>
      <c r="T56" s="41"/>
      <c r="U56" s="41"/>
    </row>
    <row r="57" spans="1:21" ht="33" customHeight="1">
      <c r="A57" s="1" t="s">
        <v>34</v>
      </c>
      <c r="B57" s="7">
        <v>5724</v>
      </c>
      <c r="C57" s="7">
        <v>668</v>
      </c>
      <c r="D57" s="7">
        <v>49</v>
      </c>
      <c r="E57" s="7">
        <v>619</v>
      </c>
      <c r="F57" s="7">
        <v>5428</v>
      </c>
      <c r="G57" s="7">
        <v>5316</v>
      </c>
      <c r="H57" s="7">
        <v>74659</v>
      </c>
      <c r="I57" s="7">
        <v>74659</v>
      </c>
      <c r="J57" s="7">
        <v>0</v>
      </c>
      <c r="K57" s="7">
        <v>63804</v>
      </c>
      <c r="L57" s="7">
        <f t="shared" si="7"/>
        <v>1922469</v>
      </c>
      <c r="M57" s="29">
        <f t="shared" si="5"/>
        <v>80.4</v>
      </c>
      <c r="N57" s="7">
        <v>19528</v>
      </c>
      <c r="O57" s="29">
        <f t="shared" si="6"/>
        <v>0.8</v>
      </c>
      <c r="P57" s="7">
        <v>1902941</v>
      </c>
      <c r="Q57" s="29">
        <f t="shared" si="8"/>
        <v>79.60000000000001</v>
      </c>
      <c r="R57" s="40"/>
      <c r="S57" s="41"/>
      <c r="T57" s="41"/>
      <c r="U57" s="41"/>
    </row>
    <row r="58" spans="1:21" ht="33" customHeight="1">
      <c r="A58" s="1" t="s">
        <v>35</v>
      </c>
      <c r="B58" s="7">
        <v>0</v>
      </c>
      <c r="C58" s="7">
        <v>104</v>
      </c>
      <c r="D58" s="7">
        <v>21</v>
      </c>
      <c r="E58" s="7">
        <v>83</v>
      </c>
      <c r="F58" s="7">
        <v>0</v>
      </c>
      <c r="G58" s="7">
        <v>29560</v>
      </c>
      <c r="H58" s="7">
        <v>322915</v>
      </c>
      <c r="I58" s="7">
        <v>28985</v>
      </c>
      <c r="J58" s="7">
        <v>293930</v>
      </c>
      <c r="K58" s="7">
        <v>5519</v>
      </c>
      <c r="L58" s="7">
        <f t="shared" si="7"/>
        <v>1851548</v>
      </c>
      <c r="M58" s="29">
        <f t="shared" si="5"/>
        <v>65.3</v>
      </c>
      <c r="N58" s="7">
        <v>12233</v>
      </c>
      <c r="O58" s="29">
        <f t="shared" si="6"/>
        <v>0.4</v>
      </c>
      <c r="P58" s="7">
        <v>1839315</v>
      </c>
      <c r="Q58" s="29">
        <f t="shared" si="8"/>
        <v>64.89999999999999</v>
      </c>
      <c r="R58" s="40"/>
      <c r="S58" s="41"/>
      <c r="T58" s="41"/>
      <c r="U58" s="41"/>
    </row>
    <row r="59" spans="1:21" ht="33" customHeight="1">
      <c r="A59" s="3" t="s">
        <v>36</v>
      </c>
      <c r="B59" s="8">
        <v>0</v>
      </c>
      <c r="C59" s="8">
        <v>149</v>
      </c>
      <c r="D59" s="8">
        <v>149</v>
      </c>
      <c r="E59" s="8">
        <v>0</v>
      </c>
      <c r="F59" s="8">
        <v>0</v>
      </c>
      <c r="G59" s="8">
        <v>386789</v>
      </c>
      <c r="H59" s="8">
        <v>24311</v>
      </c>
      <c r="I59" s="8">
        <v>13081</v>
      </c>
      <c r="J59" s="8">
        <v>11230</v>
      </c>
      <c r="K59" s="8">
        <v>23651</v>
      </c>
      <c r="L59" s="8">
        <f t="shared" si="7"/>
        <v>4045304</v>
      </c>
      <c r="M59" s="30">
        <f t="shared" si="5"/>
        <v>78.2</v>
      </c>
      <c r="N59" s="8">
        <v>130195</v>
      </c>
      <c r="O59" s="30">
        <f t="shared" si="6"/>
        <v>2.5</v>
      </c>
      <c r="P59" s="8">
        <v>3915109</v>
      </c>
      <c r="Q59" s="30">
        <f t="shared" si="8"/>
        <v>75.7</v>
      </c>
      <c r="R59" s="40"/>
      <c r="S59" s="41"/>
      <c r="T59" s="41"/>
      <c r="U59" s="41"/>
    </row>
    <row r="60" spans="1:21" ht="33" customHeight="1">
      <c r="A60" s="5" t="s">
        <v>37</v>
      </c>
      <c r="B60" s="7">
        <v>7057</v>
      </c>
      <c r="C60" s="7">
        <v>8073</v>
      </c>
      <c r="D60" s="7">
        <v>8073</v>
      </c>
      <c r="E60" s="7">
        <v>0</v>
      </c>
      <c r="F60" s="7">
        <v>0</v>
      </c>
      <c r="G60" s="7">
        <v>43207</v>
      </c>
      <c r="H60" s="7">
        <v>24484</v>
      </c>
      <c r="I60" s="7">
        <v>24484</v>
      </c>
      <c r="J60" s="7">
        <v>0</v>
      </c>
      <c r="K60" s="7">
        <v>20878</v>
      </c>
      <c r="L60" s="7">
        <f t="shared" si="7"/>
        <v>837280</v>
      </c>
      <c r="M60" s="29">
        <f t="shared" si="5"/>
        <v>91.1</v>
      </c>
      <c r="N60" s="7">
        <v>41115</v>
      </c>
      <c r="O60" s="29">
        <f t="shared" si="6"/>
        <v>4.5</v>
      </c>
      <c r="P60" s="7">
        <v>796165</v>
      </c>
      <c r="Q60" s="29">
        <f t="shared" si="8"/>
        <v>86.6</v>
      </c>
      <c r="R60" s="40"/>
      <c r="S60" s="41"/>
      <c r="T60" s="41"/>
      <c r="U60" s="41"/>
    </row>
    <row r="61" spans="1:21" ht="33" customHeight="1">
      <c r="A61" s="1" t="s">
        <v>65</v>
      </c>
      <c r="B61" s="7">
        <v>3682</v>
      </c>
      <c r="C61" s="7">
        <v>791</v>
      </c>
      <c r="D61" s="7">
        <v>791</v>
      </c>
      <c r="E61" s="7">
        <v>0</v>
      </c>
      <c r="F61" s="7">
        <v>0</v>
      </c>
      <c r="G61" s="7">
        <v>73835</v>
      </c>
      <c r="H61" s="7">
        <v>24537</v>
      </c>
      <c r="I61" s="7">
        <v>24537</v>
      </c>
      <c r="J61" s="7">
        <v>0</v>
      </c>
      <c r="K61" s="7">
        <v>513</v>
      </c>
      <c r="L61" s="7">
        <f t="shared" si="7"/>
        <v>73662</v>
      </c>
      <c r="M61" s="29">
        <f t="shared" si="5"/>
        <v>4.799999999999997</v>
      </c>
      <c r="N61" s="7">
        <v>8190</v>
      </c>
      <c r="O61" s="29">
        <f t="shared" si="6"/>
        <v>0.5</v>
      </c>
      <c r="P61" s="7">
        <v>65472</v>
      </c>
      <c r="Q61" s="29">
        <f t="shared" si="8"/>
        <v>4.299999999999997</v>
      </c>
      <c r="R61" s="40"/>
      <c r="S61" s="41"/>
      <c r="T61" s="41"/>
      <c r="U61" s="41"/>
    </row>
    <row r="62" spans="1:21" ht="33" customHeight="1" thickBot="1">
      <c r="A62" s="1" t="s">
        <v>67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100000</v>
      </c>
      <c r="H62" s="7">
        <v>0</v>
      </c>
      <c r="I62" s="7">
        <v>0</v>
      </c>
      <c r="J62" s="7">
        <v>0</v>
      </c>
      <c r="K62" s="7">
        <v>58181</v>
      </c>
      <c r="L62" s="7">
        <f t="shared" si="7"/>
        <v>947091</v>
      </c>
      <c r="M62" s="29">
        <f t="shared" si="5"/>
        <v>84.9</v>
      </c>
      <c r="N62" s="7">
        <v>100627</v>
      </c>
      <c r="O62" s="29">
        <f t="shared" si="6"/>
        <v>9</v>
      </c>
      <c r="P62" s="7">
        <v>846464</v>
      </c>
      <c r="Q62" s="29">
        <f t="shared" si="8"/>
        <v>75.9</v>
      </c>
      <c r="R62" s="40"/>
      <c r="S62" s="41"/>
      <c r="T62" s="41"/>
      <c r="U62" s="41"/>
    </row>
    <row r="63" spans="1:21" ht="33" customHeight="1" thickTop="1">
      <c r="A63" s="31" t="s">
        <v>38</v>
      </c>
      <c r="B63" s="32">
        <f>SUM(B40:B62)</f>
        <v>46368</v>
      </c>
      <c r="C63" s="32">
        <f aca="true" t="shared" si="9" ref="C63:L63">SUM(C40:C62)</f>
        <v>158168</v>
      </c>
      <c r="D63" s="32">
        <f t="shared" si="9"/>
        <v>79754</v>
      </c>
      <c r="E63" s="32">
        <f t="shared" si="9"/>
        <v>78414</v>
      </c>
      <c r="F63" s="32">
        <f t="shared" si="9"/>
        <v>7902</v>
      </c>
      <c r="G63" s="32">
        <f t="shared" si="9"/>
        <v>2303828</v>
      </c>
      <c r="H63" s="32">
        <f t="shared" si="9"/>
        <v>2522942</v>
      </c>
      <c r="I63" s="32">
        <f t="shared" si="9"/>
        <v>1599431</v>
      </c>
      <c r="J63" s="32">
        <f t="shared" si="9"/>
        <v>923511</v>
      </c>
      <c r="K63" s="32">
        <f t="shared" si="9"/>
        <v>1247532</v>
      </c>
      <c r="L63" s="32">
        <f t="shared" si="9"/>
        <v>41767928</v>
      </c>
      <c r="M63" s="33">
        <f>IF(ISERROR(100-Q31),"－",100-Q31)</f>
        <v>76.4</v>
      </c>
      <c r="N63" s="32">
        <f>SUM(N40:N62)</f>
        <v>4688029</v>
      </c>
      <c r="O63" s="33">
        <f>IF(ISERROR(ROUND(N63/O31*100,1)),"－",ROUND(N63/O31*100,1))</f>
        <v>8.6</v>
      </c>
      <c r="P63" s="32">
        <f>SUM(P40:P62)</f>
        <v>37079899</v>
      </c>
      <c r="Q63" s="33">
        <f t="shared" si="8"/>
        <v>67.80000000000001</v>
      </c>
      <c r="R63" s="40"/>
      <c r="S63" s="41"/>
      <c r="T63" s="41"/>
      <c r="U63" s="41"/>
    </row>
    <row r="64" spans="1:21" ht="24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/>
      <c r="S64" s="44"/>
      <c r="T64" s="44"/>
      <c r="U64" s="44"/>
    </row>
    <row r="65" spans="1:21" ht="24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5"/>
      <c r="S65" s="44"/>
      <c r="T65" s="44"/>
      <c r="U65" s="44"/>
    </row>
    <row r="66" spans="1:21" ht="24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  <c r="S66" s="44"/>
      <c r="T66" s="44"/>
      <c r="U66" s="44"/>
    </row>
    <row r="67" spans="1:21" ht="24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3"/>
      <c r="M67" s="43"/>
      <c r="N67" s="44"/>
      <c r="O67" s="43"/>
      <c r="P67" s="44"/>
      <c r="Q67" s="43"/>
      <c r="R67" s="45"/>
      <c r="S67" s="44"/>
      <c r="T67" s="44"/>
      <c r="U67" s="44"/>
    </row>
    <row r="68" spans="1:21" ht="24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5"/>
      <c r="S68" s="44"/>
      <c r="T68" s="44"/>
      <c r="U68" s="44"/>
    </row>
    <row r="69" spans="1:21" ht="24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5"/>
      <c r="S69" s="44"/>
      <c r="T69" s="44"/>
      <c r="U69" s="44"/>
    </row>
    <row r="70" spans="1:21" ht="24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5"/>
      <c r="S70" s="44"/>
      <c r="T70" s="44"/>
      <c r="U70" s="44"/>
    </row>
    <row r="71" spans="1:21" ht="24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  <c r="S71" s="44"/>
      <c r="T71" s="44"/>
      <c r="U71" s="44"/>
    </row>
    <row r="72" spans="1:21" ht="24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5"/>
      <c r="S72" s="44"/>
      <c r="T72" s="44"/>
      <c r="U72" s="44"/>
    </row>
    <row r="73" spans="1:21" ht="24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5"/>
      <c r="S73" s="44"/>
      <c r="T73" s="44"/>
      <c r="U73" s="44"/>
    </row>
    <row r="74" spans="1:21" ht="24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5"/>
      <c r="S74" s="44"/>
      <c r="T74" s="44"/>
      <c r="U74" s="44"/>
    </row>
    <row r="75" spans="1:21" ht="24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  <c r="S75" s="44"/>
      <c r="T75" s="44"/>
      <c r="U75" s="44"/>
    </row>
    <row r="76" spans="1:21" ht="24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5"/>
      <c r="S76" s="44"/>
      <c r="T76" s="44"/>
      <c r="U76" s="44"/>
    </row>
    <row r="77" spans="1:21" ht="24">
      <c r="A77" s="46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5"/>
      <c r="S77" s="44"/>
      <c r="T77" s="44"/>
      <c r="U77" s="44"/>
    </row>
    <row r="78" spans="1:21" ht="24">
      <c r="A78" s="46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5"/>
      <c r="S78" s="44"/>
      <c r="T78" s="44"/>
      <c r="U78" s="44"/>
    </row>
    <row r="79" spans="12:21" ht="24">
      <c r="L79" s="44"/>
      <c r="M79" s="44"/>
      <c r="N79" s="44"/>
      <c r="O79" s="44"/>
      <c r="P79" s="44"/>
      <c r="Q79" s="44"/>
      <c r="R79" s="45"/>
      <c r="S79" s="44"/>
      <c r="T79" s="44"/>
      <c r="U79" s="44"/>
    </row>
    <row r="80" spans="12:21" ht="24">
      <c r="L80" s="44"/>
      <c r="M80" s="44"/>
      <c r="N80" s="44"/>
      <c r="O80" s="44"/>
      <c r="P80" s="44"/>
      <c r="Q80" s="44"/>
      <c r="R80" s="45"/>
      <c r="S80" s="44"/>
      <c r="T80" s="44"/>
      <c r="U80" s="44"/>
    </row>
    <row r="81" spans="12:21" ht="24">
      <c r="L81" s="44"/>
      <c r="M81" s="44"/>
      <c r="N81" s="44"/>
      <c r="O81" s="44"/>
      <c r="P81" s="44"/>
      <c r="Q81" s="44"/>
      <c r="R81" s="45"/>
      <c r="S81" s="44"/>
      <c r="T81" s="44"/>
      <c r="U81" s="44"/>
    </row>
  </sheetData>
  <sheetProtection/>
  <mergeCells count="1">
    <mergeCell ref="B4:C4"/>
  </mergeCells>
  <printOptions/>
  <pageMargins left="0.7874015748031497" right="0.7874015748031497" top="0.5905511811023623" bottom="0.5118110236220472" header="0.5118110236220472" footer="0.3937007874015748"/>
  <pageSetup firstPageNumber="245" useFirstPageNumber="1" fitToHeight="5" horizontalDpi="600" verticalDpi="600" orientation="portrait" paperSize="9" scale="33" r:id="rId1"/>
  <headerFooter alignWithMargins="0">
    <oddFooter>&amp;C&amp;32&amp;P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坂下 拓也</cp:lastModifiedBy>
  <cp:lastPrinted>2011-03-03T04:34:36Z</cp:lastPrinted>
  <dcterms:modified xsi:type="dcterms:W3CDTF">2014-03-30T14:51:14Z</dcterms:modified>
  <cp:category/>
  <cp:version/>
  <cp:contentType/>
  <cp:contentStatus/>
</cp:coreProperties>
</file>