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80" tabRatio="643" activeTab="1"/>
  </bookViews>
  <sheets>
    <sheet name="第３６表財産区決算（最初のページのみ印刷）" sheetId="1" r:id="rId1"/>
    <sheet name="第３６表財産区決算 (次ページ以降印刷)" sheetId="2" r:id="rId2"/>
  </sheets>
  <definedNames>
    <definedName name="_xlnm.Print_Area" localSheetId="1">'第３６表財産区決算 (次ページ以降印刷)'!$A$1:$Q$66</definedName>
    <definedName name="_xlnm.Print_Area" localSheetId="0">'第３６表財産区決算（最初のページのみ印刷）'!$A$1:$K$66</definedName>
    <definedName name="_xlnm.Print_Titles" localSheetId="1">'第３６表財産区決算 (次ページ以降印刷)'!$A:$A</definedName>
    <definedName name="_xlnm.Print_Titles" localSheetId="0">'第３６表財産区決算（最初のページのみ印刷）'!$A:$A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18"/>
            <rFont val="ＭＳ Ｐゴシック"/>
            <family val="3"/>
          </rPr>
          <t>基データの表、行、列番号は↓にあります</t>
        </r>
      </text>
    </comment>
  </commentList>
</comments>
</file>

<file path=xl/sharedStrings.xml><?xml version="1.0" encoding="utf-8"?>
<sst xmlns="http://schemas.openxmlformats.org/spreadsheetml/2006/main" count="191" uniqueCount="104">
  <si>
    <t>市町村名</t>
  </si>
  <si>
    <t>支出総額</t>
  </si>
  <si>
    <t>収入支出差引額</t>
  </si>
  <si>
    <t>実質収支</t>
  </si>
  <si>
    <t>収入総額</t>
  </si>
  <si>
    <t>総数</t>
  </si>
  <si>
    <t>(a)</t>
  </si>
  <si>
    <t>(b)</t>
  </si>
  <si>
    <t>(c)</t>
  </si>
  <si>
    <t>(d)</t>
  </si>
  <si>
    <t>(c)-(d)</t>
  </si>
  <si>
    <t>１県支出金</t>
  </si>
  <si>
    <t>２財産収入</t>
  </si>
  <si>
    <t>３繰入金</t>
  </si>
  <si>
    <t>４その他の収入</t>
  </si>
  <si>
    <t>(ｂ)</t>
  </si>
  <si>
    <t>１総務費</t>
  </si>
  <si>
    <t>２財産費</t>
  </si>
  <si>
    <t>５積立金</t>
  </si>
  <si>
    <t>６その他の支出</t>
  </si>
  <si>
    <t>（１）財産運用収入</t>
  </si>
  <si>
    <t>（２）財産売払収入</t>
  </si>
  <si>
    <t>（３）分収交付金</t>
  </si>
  <si>
    <t>(1)山林</t>
  </si>
  <si>
    <t>（２）その他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</si>
  <si>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</si>
  <si>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</si>
  <si>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</si>
  <si>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</si>
  <si>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</si>
  <si>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</si>
  <si>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</si>
  <si>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</si>
  <si>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</si>
  <si>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</si>
  <si>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</si>
  <si>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</si>
  <si>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</si>
  <si>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</si>
  <si>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</si>
  <si>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</si>
  <si>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</si>
  <si>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</si>
  <si>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</si>
  <si>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</si>
  <si>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</si>
  <si>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</si>
  <si>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</si>
  <si>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</si>
  <si>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</si>
  <si>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</si>
  <si>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</si>
  <si>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</si>
  <si>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</si>
  <si>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</si>
  <si>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</si>
  <si>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</si>
  <si>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</si>
  <si>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</si>
  <si>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</si>
  <si>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</si>
  <si>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</si>
  <si>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</si>
  <si>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</si>
  <si>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</si>
  <si>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</si>
  <si>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</si>
  <si>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</si>
  <si>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</si>
  <si>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</si>
  <si>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</si>
  <si>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</si>
  <si>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</si>
  <si>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</si>
  <si>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</si>
  <si>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</si>
  <si>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</si>
  <si>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</si>
  <si>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</si>
  <si>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収入総額</t>
  </si>
  <si>
    <t>越すべき財源</t>
  </si>
  <si>
    <t>財産区数</t>
  </si>
  <si>
    <t>翌年度に繰り</t>
  </si>
  <si>
    <t>３市町村財政へ</t>
  </si>
  <si>
    <t>４住民等への</t>
  </si>
  <si>
    <t>田村市</t>
  </si>
  <si>
    <t>飯舘村</t>
  </si>
  <si>
    <t>市計</t>
  </si>
  <si>
    <t>うち決算統計の対象となったもの</t>
  </si>
  <si>
    <t>（１）市町村から</t>
  </si>
  <si>
    <t>のもの</t>
  </si>
  <si>
    <t>　（２）積立金</t>
  </si>
  <si>
    <t xml:space="preserve"> 　の寄与</t>
  </si>
  <si>
    <t>　　 補助金</t>
  </si>
  <si>
    <t xml:space="preserve"> 　取崩し額</t>
  </si>
  <si>
    <t>３市町村財政へ</t>
  </si>
  <si>
    <t>（１）市町村から</t>
  </si>
  <si>
    <t>　（２）積立金</t>
  </si>
  <si>
    <t>南相馬市</t>
  </si>
  <si>
    <t>伊達市</t>
  </si>
  <si>
    <t>南会津町</t>
  </si>
  <si>
    <t>会津美里町</t>
  </si>
  <si>
    <t>本宮市</t>
  </si>
  <si>
    <t>((a)-(b))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</si>
</sst>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7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1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6" fillId="0" borderId="0" xfId="0" applyFont="1" applyAlignment="1">
      <alignment/>
    </xf>
    <xf numFmtId="3" fontId="6" fillId="0" borderId="11" xfId="0" applyFont="1" applyBorder="1" applyAlignment="1">
      <alignment/>
    </xf>
    <xf numFmtId="3" fontId="9" fillId="0" borderId="12" xfId="0" applyNumberFormat="1" applyFont="1" applyBorder="1" applyAlignment="1">
      <alignment horizontal="center" vertical="center" wrapText="1"/>
    </xf>
    <xf numFmtId="3" fontId="4" fillId="0" borderId="13" xfId="0" applyFont="1" applyBorder="1" applyAlignment="1">
      <alignment horizontal="center" vertical="center" wrapText="1"/>
    </xf>
    <xf numFmtId="3" fontId="4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9" fillId="0" borderId="11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Font="1" applyBorder="1" applyAlignment="1">
      <alignment horizontal="center" vertical="center" wrapText="1"/>
    </xf>
    <xf numFmtId="3" fontId="9" fillId="0" borderId="17" xfId="0" applyFont="1" applyBorder="1" applyAlignment="1">
      <alignment horizontal="center" vertical="center" wrapText="1"/>
    </xf>
    <xf numFmtId="3" fontId="9" fillId="0" borderId="11" xfId="0" applyFont="1" applyBorder="1" applyAlignment="1">
      <alignment/>
    </xf>
    <xf numFmtId="3" fontId="9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center" wrapText="1"/>
    </xf>
    <xf numFmtId="3" fontId="9" fillId="0" borderId="18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9" fillId="0" borderId="24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shrinkToFit="1"/>
    </xf>
    <xf numFmtId="3" fontId="8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wrapText="1"/>
    </xf>
    <xf numFmtId="3" fontId="9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vertical="top" wrapText="1"/>
    </xf>
    <xf numFmtId="3" fontId="9" fillId="0" borderId="11" xfId="0" applyFont="1" applyBorder="1" applyAlignment="1">
      <alignment vertical="top" wrapText="1"/>
    </xf>
    <xf numFmtId="3" fontId="9" fillId="0" borderId="21" xfId="0" applyNumberFormat="1" applyFont="1" applyBorder="1" applyAlignment="1">
      <alignment horizontal="center" vertical="center" shrinkToFit="1"/>
    </xf>
    <xf numFmtId="3" fontId="9" fillId="0" borderId="18" xfId="0" applyNumberFormat="1" applyFont="1" applyBorder="1" applyAlignment="1">
      <alignment shrinkToFit="1"/>
    </xf>
    <xf numFmtId="3" fontId="9" fillId="0" borderId="12" xfId="0" applyNumberFormat="1" applyFont="1" applyBorder="1" applyAlignment="1">
      <alignment shrinkToFit="1"/>
    </xf>
    <xf numFmtId="176" fontId="6" fillId="0" borderId="11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Continuous" vertical="center" wrapText="1"/>
    </xf>
    <xf numFmtId="3" fontId="9" fillId="0" borderId="11" xfId="0" applyNumberFormat="1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6" fillId="0" borderId="0" xfId="0" applyFont="1" applyAlignment="1">
      <alignment/>
    </xf>
    <xf numFmtId="176" fontId="6" fillId="0" borderId="25" xfId="0" applyNumberFormat="1" applyFont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3" fontId="6" fillId="0" borderId="10" xfId="0" applyFont="1" applyBorder="1" applyAlignment="1">
      <alignment/>
    </xf>
    <xf numFmtId="3" fontId="6" fillId="0" borderId="10" xfId="0" applyFont="1" applyFill="1" applyBorder="1" applyAlignment="1">
      <alignment/>
    </xf>
    <xf numFmtId="3" fontId="6" fillId="0" borderId="0" xfId="0" applyFont="1" applyFill="1" applyAlignment="1">
      <alignment/>
    </xf>
    <xf numFmtId="3" fontId="9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Continuous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shrinkToFit="1"/>
    </xf>
    <xf numFmtId="3" fontId="9" fillId="0" borderId="24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top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wrapText="1"/>
    </xf>
    <xf numFmtId="3" fontId="9" fillId="0" borderId="11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1" xfId="0" applyFont="1" applyFill="1" applyBorder="1" applyAlignment="1">
      <alignment horizontal="center" vertical="center" wrapText="1"/>
    </xf>
    <xf numFmtId="3" fontId="9" fillId="0" borderId="13" xfId="0" applyFont="1" applyFill="1" applyBorder="1" applyAlignment="1">
      <alignment horizontal="center" vertical="center" wrapText="1"/>
    </xf>
    <xf numFmtId="3" fontId="9" fillId="0" borderId="0" xfId="0" applyFont="1" applyFill="1" applyBorder="1" applyAlignment="1">
      <alignment horizontal="center" vertical="center" wrapText="1"/>
    </xf>
    <xf numFmtId="3" fontId="9" fillId="0" borderId="2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9" fillId="0" borderId="11" xfId="0" applyFont="1" applyFill="1" applyBorder="1" applyAlignment="1">
      <alignment/>
    </xf>
    <xf numFmtId="3" fontId="9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9" fillId="0" borderId="26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9" fillId="0" borderId="24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18" xfId="0" applyNumberFormat="1" applyFont="1" applyFill="1" applyBorder="1" applyAlignment="1">
      <alignment shrinkToFit="1"/>
    </xf>
    <xf numFmtId="3" fontId="9" fillId="0" borderId="12" xfId="0" applyNumberFormat="1" applyFont="1" applyFill="1" applyBorder="1" applyAlignment="1">
      <alignment shrinkToFit="1"/>
    </xf>
    <xf numFmtId="3" fontId="9" fillId="0" borderId="12" xfId="0" applyNumberFormat="1" applyFont="1" applyFill="1" applyBorder="1" applyAlignment="1">
      <alignment horizontal="center" shrinkToFit="1"/>
    </xf>
    <xf numFmtId="3" fontId="4" fillId="0" borderId="11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wrapText="1"/>
    </xf>
    <xf numFmtId="3" fontId="4" fillId="0" borderId="13" xfId="0" applyFont="1" applyFill="1" applyBorder="1" applyAlignment="1">
      <alignment horizontal="center" vertical="center" wrapText="1"/>
    </xf>
    <xf numFmtId="3" fontId="9" fillId="0" borderId="17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top" wrapText="1"/>
    </xf>
    <xf numFmtId="3" fontId="9" fillId="0" borderId="11" xfId="0" applyFont="1" applyFill="1" applyBorder="1" applyAlignment="1">
      <alignment vertical="top" wrapText="1"/>
    </xf>
    <xf numFmtId="3" fontId="9" fillId="0" borderId="21" xfId="0" applyNumberFormat="1" applyFont="1" applyFill="1" applyBorder="1" applyAlignment="1">
      <alignment horizontal="center" vertical="center" shrinkToFit="1"/>
    </xf>
    <xf numFmtId="3" fontId="9" fillId="0" borderId="11" xfId="0" applyNumberFormat="1" applyFont="1" applyFill="1" applyBorder="1" applyAlignment="1">
      <alignment horizontal="center" vertical="center" shrinkToFit="1"/>
    </xf>
    <xf numFmtId="3" fontId="9" fillId="0" borderId="17" xfId="0" applyNumberFormat="1" applyFont="1" applyFill="1" applyBorder="1" applyAlignment="1">
      <alignment horizontal="center" vertical="center" shrinkToFit="1"/>
    </xf>
    <xf numFmtId="3" fontId="9" fillId="0" borderId="11" xfId="0" applyFont="1" applyFill="1" applyBorder="1" applyAlignment="1">
      <alignment horizontal="center" vertical="top" wrapText="1"/>
    </xf>
    <xf numFmtId="3" fontId="4" fillId="0" borderId="14" xfId="0" applyFont="1" applyFill="1" applyBorder="1" applyAlignment="1">
      <alignment horizontal="center" vertical="center" wrapText="1"/>
    </xf>
    <xf numFmtId="3" fontId="6" fillId="0" borderId="11" xfId="0" applyFont="1" applyFill="1" applyBorder="1" applyAlignment="1">
      <alignment/>
    </xf>
    <xf numFmtId="176" fontId="6" fillId="0" borderId="2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vertical="center"/>
    </xf>
    <xf numFmtId="3" fontId="10" fillId="0" borderId="0" xfId="0" applyFont="1" applyAlignment="1">
      <alignment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9"/>
  <sheetViews>
    <sheetView showOutlineSymbols="0" zoomScale="40" zoomScaleNormal="40" zoomScaleSheetLayoutView="50" workbookViewId="0" topLeftCell="A1">
      <selection activeCell="E11" sqref="E11"/>
    </sheetView>
  </sheetViews>
  <sheetFormatPr defaultColWidth="24.75390625" defaultRowHeight="14.25"/>
  <cols>
    <col min="1" max="1" width="20.625" style="0" customWidth="1"/>
    <col min="2" max="2" width="20.125" style="0" customWidth="1"/>
    <col min="3" max="3" width="20.125" style="53" customWidth="1"/>
    <col min="4" max="11" width="20.125" style="0" customWidth="1"/>
    <col min="12" max="27" width="20.125" style="0" hidden="1" customWidth="1"/>
    <col min="28" max="38" width="16.25390625" style="0" customWidth="1"/>
  </cols>
  <sheetData>
    <row r="1" spans="1:251" ht="36" customHeight="1">
      <c r="A1" s="71" t="s">
        <v>0</v>
      </c>
      <c r="B1" s="72" t="s">
        <v>81</v>
      </c>
      <c r="C1" s="47"/>
      <c r="D1" s="73" t="s">
        <v>79</v>
      </c>
      <c r="E1" s="73" t="s">
        <v>1</v>
      </c>
      <c r="F1" s="74" t="s">
        <v>2</v>
      </c>
      <c r="G1" s="73" t="s">
        <v>82</v>
      </c>
      <c r="H1" s="75" t="s">
        <v>3</v>
      </c>
      <c r="I1" s="76" t="s">
        <v>4</v>
      </c>
      <c r="J1" s="76"/>
      <c r="K1" s="77"/>
      <c r="L1" s="6"/>
      <c r="M1" s="11"/>
      <c r="N1" s="11"/>
      <c r="O1" s="1"/>
      <c r="P1" s="1"/>
      <c r="Q1" s="1"/>
      <c r="R1" s="9"/>
      <c r="S1" s="11" t="s">
        <v>1</v>
      </c>
      <c r="T1" s="11"/>
      <c r="U1" s="12"/>
      <c r="V1" s="6"/>
      <c r="W1" s="11"/>
      <c r="X1" s="11"/>
      <c r="Y1" s="11"/>
      <c r="Z1" s="11"/>
      <c r="AA1" s="12"/>
      <c r="AB1" s="17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33" customHeight="1">
      <c r="A2" s="61"/>
      <c r="B2" s="78" t="s">
        <v>5</v>
      </c>
      <c r="C2" s="129" t="s">
        <v>88</v>
      </c>
      <c r="D2" s="79"/>
      <c r="E2" s="79"/>
      <c r="F2" s="79"/>
      <c r="G2" s="80" t="s">
        <v>80</v>
      </c>
      <c r="H2" s="81"/>
      <c r="I2" s="82"/>
      <c r="J2" s="78" t="s">
        <v>11</v>
      </c>
      <c r="K2" s="83" t="s">
        <v>12</v>
      </c>
      <c r="L2" s="30"/>
      <c r="M2" s="32"/>
      <c r="N2" s="32"/>
      <c r="O2" s="33" t="s">
        <v>13</v>
      </c>
      <c r="P2" s="34"/>
      <c r="Q2" s="34"/>
      <c r="R2" s="35" t="s">
        <v>14</v>
      </c>
      <c r="S2" s="36"/>
      <c r="T2" s="30" t="s">
        <v>16</v>
      </c>
      <c r="U2" s="31" t="s">
        <v>17</v>
      </c>
      <c r="V2" s="30"/>
      <c r="W2" s="32"/>
      <c r="X2" s="30" t="s">
        <v>83</v>
      </c>
      <c r="Y2" s="30" t="s">
        <v>84</v>
      </c>
      <c r="Z2" s="30" t="s">
        <v>18</v>
      </c>
      <c r="AA2" s="31" t="s">
        <v>19</v>
      </c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7" customHeight="1">
      <c r="A3" s="61"/>
      <c r="B3" s="84"/>
      <c r="C3" s="130"/>
      <c r="D3" s="79" t="s">
        <v>6</v>
      </c>
      <c r="E3" s="79" t="s">
        <v>7</v>
      </c>
      <c r="F3" s="79" t="s">
        <v>8</v>
      </c>
      <c r="G3" s="79" t="s">
        <v>9</v>
      </c>
      <c r="H3" s="81" t="s">
        <v>10</v>
      </c>
      <c r="I3" s="82" t="s">
        <v>6</v>
      </c>
      <c r="J3" s="79"/>
      <c r="K3" s="61"/>
      <c r="L3" s="44" t="s">
        <v>20</v>
      </c>
      <c r="M3" s="45" t="s">
        <v>21</v>
      </c>
      <c r="N3" s="37" t="s">
        <v>22</v>
      </c>
      <c r="O3" s="2"/>
      <c r="P3" s="38" t="s">
        <v>89</v>
      </c>
      <c r="Q3" s="39" t="s">
        <v>91</v>
      </c>
      <c r="R3" s="7"/>
      <c r="S3" s="14" t="s">
        <v>15</v>
      </c>
      <c r="T3" s="10"/>
      <c r="U3" s="16"/>
      <c r="V3" s="30" t="s">
        <v>23</v>
      </c>
      <c r="W3" s="30" t="s">
        <v>24</v>
      </c>
      <c r="X3" s="41" t="s">
        <v>92</v>
      </c>
      <c r="Y3" s="42" t="s">
        <v>93</v>
      </c>
      <c r="Z3" s="13"/>
      <c r="AA3" s="16"/>
      <c r="AB3" s="17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7" customHeight="1">
      <c r="A4" s="85"/>
      <c r="B4" s="86"/>
      <c r="C4" s="48"/>
      <c r="D4" s="79"/>
      <c r="E4" s="84"/>
      <c r="F4" s="79" t="s">
        <v>103</v>
      </c>
      <c r="G4" s="84"/>
      <c r="H4" s="87"/>
      <c r="I4" s="88"/>
      <c r="J4" s="84"/>
      <c r="K4" s="89"/>
      <c r="L4" s="43"/>
      <c r="M4" s="19"/>
      <c r="N4" s="20"/>
      <c r="O4" s="2"/>
      <c r="P4" s="40" t="s">
        <v>90</v>
      </c>
      <c r="Q4" s="40" t="s">
        <v>94</v>
      </c>
      <c r="R4" s="8"/>
      <c r="S4" s="15"/>
      <c r="T4" s="10"/>
      <c r="U4" s="16"/>
      <c r="V4" s="10"/>
      <c r="W4" s="10"/>
      <c r="X4" s="10"/>
      <c r="Y4" s="10"/>
      <c r="Z4" s="10"/>
      <c r="AA4" s="16"/>
      <c r="AB4" s="17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2.25" customHeight="1">
      <c r="A5" s="90" t="s">
        <v>25</v>
      </c>
      <c r="B5" s="49">
        <v>2</v>
      </c>
      <c r="C5" s="49">
        <v>2</v>
      </c>
      <c r="D5" s="49">
        <v>177211</v>
      </c>
      <c r="E5" s="49">
        <v>91144</v>
      </c>
      <c r="F5" s="49">
        <v>86067</v>
      </c>
      <c r="G5" s="49">
        <v>0</v>
      </c>
      <c r="H5" s="49">
        <v>86067</v>
      </c>
      <c r="I5" s="49">
        <v>177211</v>
      </c>
      <c r="J5" s="49">
        <v>0</v>
      </c>
      <c r="K5" s="62">
        <v>393</v>
      </c>
      <c r="L5" s="21">
        <v>10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139658</v>
      </c>
      <c r="S5" s="21">
        <f>E5</f>
        <v>91144</v>
      </c>
      <c r="T5" s="21">
        <v>29006</v>
      </c>
      <c r="U5" s="22">
        <f>V5+W5</f>
        <v>65299</v>
      </c>
      <c r="V5" s="21">
        <v>1174</v>
      </c>
      <c r="W5" s="21">
        <v>64125</v>
      </c>
      <c r="X5" s="21">
        <v>0</v>
      </c>
      <c r="Y5" s="21">
        <v>0</v>
      </c>
      <c r="Z5" s="21">
        <v>0</v>
      </c>
      <c r="AA5" s="22">
        <v>0</v>
      </c>
      <c r="AB5" s="5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32.25" customHeight="1">
      <c r="A6" s="91" t="s">
        <v>26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57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f aca="true" t="shared" si="0" ref="S6:S14">E6</f>
        <v>0</v>
      </c>
      <c r="T6" s="23">
        <v>0</v>
      </c>
      <c r="U6" s="24">
        <f aca="true" t="shared" si="1" ref="U6:U14">V6+W6</f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4">
        <v>0</v>
      </c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32.25" customHeight="1">
      <c r="A7" s="91" t="s">
        <v>27</v>
      </c>
      <c r="B7" s="46">
        <v>13</v>
      </c>
      <c r="C7" s="46">
        <v>13</v>
      </c>
      <c r="D7" s="46">
        <v>175998</v>
      </c>
      <c r="E7" s="46">
        <v>19605</v>
      </c>
      <c r="F7" s="46">
        <v>156393</v>
      </c>
      <c r="G7" s="46">
        <v>0</v>
      </c>
      <c r="H7" s="46">
        <v>156393</v>
      </c>
      <c r="I7" s="46">
        <v>175998</v>
      </c>
      <c r="J7" s="46">
        <v>314</v>
      </c>
      <c r="K7" s="57">
        <v>19784</v>
      </c>
      <c r="L7" s="23">
        <v>17397</v>
      </c>
      <c r="M7" s="23">
        <v>766</v>
      </c>
      <c r="N7" s="23">
        <v>0</v>
      </c>
      <c r="O7" s="23">
        <v>2100</v>
      </c>
      <c r="P7" s="23">
        <v>0</v>
      </c>
      <c r="Q7" s="23">
        <v>2100</v>
      </c>
      <c r="R7" s="23">
        <v>150191</v>
      </c>
      <c r="S7" s="23">
        <f t="shared" si="0"/>
        <v>19605</v>
      </c>
      <c r="T7" s="23">
        <v>10993</v>
      </c>
      <c r="U7" s="24">
        <f t="shared" si="1"/>
        <v>7644</v>
      </c>
      <c r="V7" s="23">
        <v>7644</v>
      </c>
      <c r="W7" s="23">
        <v>0</v>
      </c>
      <c r="X7" s="23">
        <v>3931</v>
      </c>
      <c r="Y7" s="23">
        <v>0</v>
      </c>
      <c r="Z7" s="23">
        <v>0</v>
      </c>
      <c r="AA7" s="24">
        <v>5912</v>
      </c>
      <c r="AB7" s="5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32.25" customHeight="1">
      <c r="A8" s="91" t="s">
        <v>28</v>
      </c>
      <c r="B8" s="46">
        <v>7</v>
      </c>
      <c r="C8" s="46">
        <v>7</v>
      </c>
      <c r="D8" s="46">
        <v>278643</v>
      </c>
      <c r="E8" s="46">
        <v>254914</v>
      </c>
      <c r="F8" s="46">
        <v>23729</v>
      </c>
      <c r="G8" s="46">
        <v>0</v>
      </c>
      <c r="H8" s="46">
        <v>23729</v>
      </c>
      <c r="I8" s="46">
        <v>278643</v>
      </c>
      <c r="J8" s="46">
        <v>17383</v>
      </c>
      <c r="K8" s="57">
        <v>22635</v>
      </c>
      <c r="L8" s="23">
        <v>23679</v>
      </c>
      <c r="M8" s="23">
        <v>2546</v>
      </c>
      <c r="N8" s="23">
        <v>0</v>
      </c>
      <c r="O8" s="23">
        <v>11105</v>
      </c>
      <c r="P8" s="23">
        <v>0</v>
      </c>
      <c r="Q8" s="23">
        <v>11105</v>
      </c>
      <c r="R8" s="23">
        <v>207938</v>
      </c>
      <c r="S8" s="23">
        <f t="shared" si="0"/>
        <v>254914</v>
      </c>
      <c r="T8" s="23">
        <v>48752</v>
      </c>
      <c r="U8" s="24">
        <f t="shared" si="1"/>
        <v>124166</v>
      </c>
      <c r="V8" s="23">
        <v>16858</v>
      </c>
      <c r="W8" s="23">
        <v>107308</v>
      </c>
      <c r="X8" s="23">
        <v>0</v>
      </c>
      <c r="Y8" s="23">
        <v>0</v>
      </c>
      <c r="Z8" s="23">
        <v>43958</v>
      </c>
      <c r="AA8" s="24">
        <v>1746</v>
      </c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32.25" customHeight="1">
      <c r="A9" s="91" t="s">
        <v>29</v>
      </c>
      <c r="B9" s="46">
        <v>3</v>
      </c>
      <c r="C9" s="46">
        <v>3</v>
      </c>
      <c r="D9" s="46">
        <v>19556</v>
      </c>
      <c r="E9" s="46">
        <v>19556</v>
      </c>
      <c r="F9" s="46">
        <v>0</v>
      </c>
      <c r="G9" s="46">
        <v>0</v>
      </c>
      <c r="H9" s="46">
        <v>0</v>
      </c>
      <c r="I9" s="46">
        <v>19556</v>
      </c>
      <c r="J9" s="46">
        <v>0</v>
      </c>
      <c r="K9" s="57">
        <v>408</v>
      </c>
      <c r="L9" s="23">
        <v>23</v>
      </c>
      <c r="M9" s="23">
        <v>0</v>
      </c>
      <c r="N9" s="23">
        <v>0</v>
      </c>
      <c r="O9" s="23">
        <v>4007</v>
      </c>
      <c r="P9" s="23">
        <v>0</v>
      </c>
      <c r="Q9" s="23">
        <v>4007</v>
      </c>
      <c r="R9" s="23">
        <v>215</v>
      </c>
      <c r="S9" s="23">
        <f t="shared" si="0"/>
        <v>19556</v>
      </c>
      <c r="T9" s="23">
        <v>327</v>
      </c>
      <c r="U9" s="24">
        <f t="shared" si="1"/>
        <v>498</v>
      </c>
      <c r="V9" s="23">
        <v>498</v>
      </c>
      <c r="W9" s="23">
        <v>0</v>
      </c>
      <c r="X9" s="23">
        <v>3216</v>
      </c>
      <c r="Y9" s="23">
        <v>0</v>
      </c>
      <c r="Z9" s="23">
        <v>22</v>
      </c>
      <c r="AA9" s="24">
        <v>0</v>
      </c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32.25" customHeight="1">
      <c r="A10" s="90" t="s">
        <v>30</v>
      </c>
      <c r="B10" s="49">
        <v>4</v>
      </c>
      <c r="C10" s="49">
        <v>4</v>
      </c>
      <c r="D10" s="49">
        <v>25219</v>
      </c>
      <c r="E10" s="49">
        <v>19070</v>
      </c>
      <c r="F10" s="49">
        <v>6149</v>
      </c>
      <c r="G10" s="49">
        <v>6149</v>
      </c>
      <c r="H10" s="49">
        <v>0</v>
      </c>
      <c r="I10" s="49">
        <v>25219</v>
      </c>
      <c r="J10" s="49">
        <v>0</v>
      </c>
      <c r="K10" s="62">
        <v>16005</v>
      </c>
      <c r="L10" s="21">
        <v>1036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114</v>
      </c>
      <c r="S10" s="21">
        <f t="shared" si="0"/>
        <v>19070</v>
      </c>
      <c r="T10" s="21">
        <v>592</v>
      </c>
      <c r="U10" s="22">
        <f t="shared" si="1"/>
        <v>0</v>
      </c>
      <c r="V10" s="21">
        <v>0</v>
      </c>
      <c r="W10" s="21">
        <v>0</v>
      </c>
      <c r="X10" s="21">
        <v>0</v>
      </c>
      <c r="Y10" s="21">
        <v>0</v>
      </c>
      <c r="Z10" s="21">
        <v>538</v>
      </c>
      <c r="AA10" s="22">
        <v>0</v>
      </c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32.25" customHeight="1">
      <c r="A11" s="91" t="s">
        <v>31</v>
      </c>
      <c r="B11" s="46">
        <v>5</v>
      </c>
      <c r="C11" s="46">
        <v>5</v>
      </c>
      <c r="D11" s="46">
        <v>72548</v>
      </c>
      <c r="E11" s="46">
        <v>1392</v>
      </c>
      <c r="F11" s="46">
        <v>71156</v>
      </c>
      <c r="G11" s="46">
        <v>0</v>
      </c>
      <c r="H11" s="46">
        <v>71156</v>
      </c>
      <c r="I11" s="46">
        <v>72548</v>
      </c>
      <c r="J11" s="46">
        <v>0</v>
      </c>
      <c r="K11" s="57">
        <v>16</v>
      </c>
      <c r="L11" s="23">
        <v>18198</v>
      </c>
      <c r="M11" s="23">
        <v>0</v>
      </c>
      <c r="N11" s="23">
        <v>0</v>
      </c>
      <c r="O11" s="23">
        <v>613</v>
      </c>
      <c r="P11" s="23">
        <v>0</v>
      </c>
      <c r="Q11" s="23">
        <v>613</v>
      </c>
      <c r="R11" s="23">
        <v>2567</v>
      </c>
      <c r="S11" s="23">
        <f t="shared" si="0"/>
        <v>1392</v>
      </c>
      <c r="T11" s="23">
        <v>641</v>
      </c>
      <c r="U11" s="24">
        <f t="shared" si="1"/>
        <v>10690</v>
      </c>
      <c r="V11" s="23">
        <v>4705</v>
      </c>
      <c r="W11" s="23">
        <v>5985</v>
      </c>
      <c r="X11" s="23">
        <v>0</v>
      </c>
      <c r="Y11" s="23">
        <v>0</v>
      </c>
      <c r="Z11" s="23">
        <v>7956</v>
      </c>
      <c r="AA11" s="24">
        <v>0</v>
      </c>
      <c r="AB11" s="5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32.25" customHeight="1">
      <c r="A12" s="91" t="s">
        <v>32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57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f t="shared" si="0"/>
        <v>0</v>
      </c>
      <c r="T12" s="23">
        <v>0</v>
      </c>
      <c r="U12" s="24">
        <f t="shared" si="1"/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4">
        <v>0</v>
      </c>
      <c r="AB12" s="5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32.25" customHeight="1">
      <c r="A13" s="91" t="s">
        <v>33</v>
      </c>
      <c r="B13" s="46">
        <v>5</v>
      </c>
      <c r="C13" s="46">
        <v>5</v>
      </c>
      <c r="D13" s="46">
        <v>5741</v>
      </c>
      <c r="E13" s="46">
        <v>5144</v>
      </c>
      <c r="F13" s="46">
        <v>597</v>
      </c>
      <c r="G13" s="46">
        <v>0</v>
      </c>
      <c r="H13" s="46">
        <v>597</v>
      </c>
      <c r="I13" s="46">
        <v>5741</v>
      </c>
      <c r="J13" s="46">
        <v>0</v>
      </c>
      <c r="K13" s="57">
        <v>550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f t="shared" si="0"/>
        <v>5144</v>
      </c>
      <c r="T13" s="23">
        <v>0</v>
      </c>
      <c r="U13" s="24">
        <f t="shared" si="1"/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0</v>
      </c>
      <c r="AB13" s="5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32.25" customHeight="1">
      <c r="A14" s="91" t="s">
        <v>85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57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f t="shared" si="0"/>
        <v>0</v>
      </c>
      <c r="T14" s="23">
        <v>0</v>
      </c>
      <c r="U14" s="24">
        <f t="shared" si="1"/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0</v>
      </c>
      <c r="AB14" s="5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32.25" customHeight="1">
      <c r="A15" s="90" t="s">
        <v>98</v>
      </c>
      <c r="B15" s="49">
        <v>1</v>
      </c>
      <c r="C15" s="49">
        <v>1</v>
      </c>
      <c r="D15" s="49">
        <v>1142</v>
      </c>
      <c r="E15" s="49">
        <v>955</v>
      </c>
      <c r="F15" s="49">
        <v>187</v>
      </c>
      <c r="G15" s="49">
        <v>0</v>
      </c>
      <c r="H15" s="49">
        <v>187</v>
      </c>
      <c r="I15" s="49">
        <v>1142</v>
      </c>
      <c r="J15" s="49">
        <v>0</v>
      </c>
      <c r="K15" s="62">
        <v>1011</v>
      </c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3"/>
      <c r="W15" s="23"/>
      <c r="X15" s="23"/>
      <c r="Y15" s="23"/>
      <c r="Z15" s="23"/>
      <c r="AA15" s="24"/>
      <c r="AB15" s="5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32.25" customHeight="1" thickBot="1">
      <c r="A16" s="92" t="s">
        <v>99</v>
      </c>
      <c r="B16" s="57">
        <v>14</v>
      </c>
      <c r="C16" s="57">
        <v>0</v>
      </c>
      <c r="D16" s="57">
        <v>13577</v>
      </c>
      <c r="E16" s="57">
        <v>6866</v>
      </c>
      <c r="F16" s="57">
        <v>6711</v>
      </c>
      <c r="G16" s="57">
        <v>0</v>
      </c>
      <c r="H16" s="57">
        <v>6711</v>
      </c>
      <c r="I16" s="57">
        <v>13577</v>
      </c>
      <c r="J16" s="57">
        <v>0</v>
      </c>
      <c r="K16" s="57">
        <v>4154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f>E16</f>
        <v>6866</v>
      </c>
      <c r="T16" s="25">
        <v>0</v>
      </c>
      <c r="U16" s="25">
        <f aca="true" t="shared" si="2" ref="U16:U64">V16+W16</f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5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32.25" customHeight="1" thickBot="1" thickTop="1">
      <c r="A17" s="93" t="s">
        <v>102</v>
      </c>
      <c r="B17" s="56">
        <v>0</v>
      </c>
      <c r="C17" s="56">
        <v>0</v>
      </c>
      <c r="D17" s="56">
        <v>0</v>
      </c>
      <c r="E17" s="56">
        <v>0</v>
      </c>
      <c r="F17" s="57">
        <v>0</v>
      </c>
      <c r="G17" s="56">
        <v>0</v>
      </c>
      <c r="H17" s="57">
        <v>0</v>
      </c>
      <c r="I17" s="57">
        <v>0</v>
      </c>
      <c r="J17" s="56">
        <v>0</v>
      </c>
      <c r="K17" s="56">
        <v>0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32.25" customHeight="1" thickBot="1" thickTop="1">
      <c r="A18" s="94" t="s">
        <v>87</v>
      </c>
      <c r="B18" s="50">
        <f>SUM(B5:B17)</f>
        <v>54</v>
      </c>
      <c r="C18" s="50">
        <f aca="true" t="shared" si="3" ref="C18:J18">SUM(C5:C17)</f>
        <v>40</v>
      </c>
      <c r="D18" s="50">
        <f t="shared" si="3"/>
        <v>769635</v>
      </c>
      <c r="E18" s="50">
        <f t="shared" si="3"/>
        <v>418646</v>
      </c>
      <c r="F18" s="50">
        <f t="shared" si="3"/>
        <v>350989</v>
      </c>
      <c r="G18" s="50">
        <f t="shared" si="3"/>
        <v>6149</v>
      </c>
      <c r="H18" s="50">
        <f t="shared" si="3"/>
        <v>344840</v>
      </c>
      <c r="I18" s="50">
        <f t="shared" si="3"/>
        <v>769635</v>
      </c>
      <c r="J18" s="50">
        <f t="shared" si="3"/>
        <v>17697</v>
      </c>
      <c r="K18" s="50">
        <f>SUM(K5:K17)</f>
        <v>64956</v>
      </c>
      <c r="L18" s="26">
        <f aca="true" t="shared" si="4" ref="L18:AA18">SUM(L5:L16)</f>
        <v>60343</v>
      </c>
      <c r="M18" s="26">
        <f t="shared" si="4"/>
        <v>3312</v>
      </c>
      <c r="N18" s="26">
        <f t="shared" si="4"/>
        <v>0</v>
      </c>
      <c r="O18" s="26">
        <f t="shared" si="4"/>
        <v>17825</v>
      </c>
      <c r="P18" s="26">
        <f t="shared" si="4"/>
        <v>0</v>
      </c>
      <c r="Q18" s="26">
        <f t="shared" si="4"/>
        <v>17825</v>
      </c>
      <c r="R18" s="26">
        <f t="shared" si="4"/>
        <v>500683</v>
      </c>
      <c r="S18" s="26">
        <f t="shared" si="4"/>
        <v>417691</v>
      </c>
      <c r="T18" s="26">
        <f t="shared" si="4"/>
        <v>90311</v>
      </c>
      <c r="U18" s="26">
        <f t="shared" si="4"/>
        <v>208297</v>
      </c>
      <c r="V18" s="26">
        <f t="shared" si="4"/>
        <v>30879</v>
      </c>
      <c r="W18" s="26">
        <f t="shared" si="4"/>
        <v>177418</v>
      </c>
      <c r="X18" s="26">
        <f t="shared" si="4"/>
        <v>7147</v>
      </c>
      <c r="Y18" s="26">
        <f t="shared" si="4"/>
        <v>0</v>
      </c>
      <c r="Z18" s="26">
        <f t="shared" si="4"/>
        <v>52474</v>
      </c>
      <c r="AA18" s="26">
        <f t="shared" si="4"/>
        <v>7658</v>
      </c>
      <c r="AB18" s="5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32.25" customHeight="1" thickTop="1">
      <c r="A19" s="91" t="s">
        <v>34</v>
      </c>
      <c r="B19" s="46">
        <v>1</v>
      </c>
      <c r="C19" s="46">
        <v>1</v>
      </c>
      <c r="D19" s="46">
        <v>1269</v>
      </c>
      <c r="E19" s="46">
        <v>888</v>
      </c>
      <c r="F19" s="46">
        <v>381</v>
      </c>
      <c r="G19" s="46">
        <v>381</v>
      </c>
      <c r="H19" s="46">
        <v>0</v>
      </c>
      <c r="I19" s="46">
        <v>1269</v>
      </c>
      <c r="J19" s="46">
        <v>0</v>
      </c>
      <c r="K19" s="57">
        <v>39</v>
      </c>
      <c r="L19" s="23">
        <v>54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1113</v>
      </c>
      <c r="S19" s="23">
        <f aca="true" t="shared" si="5" ref="S19:S64">E19</f>
        <v>888</v>
      </c>
      <c r="T19" s="23">
        <v>667</v>
      </c>
      <c r="U19" s="24">
        <f t="shared" si="2"/>
        <v>19</v>
      </c>
      <c r="V19" s="23">
        <v>19</v>
      </c>
      <c r="W19" s="23">
        <v>0</v>
      </c>
      <c r="X19" s="23">
        <v>0</v>
      </c>
      <c r="Y19" s="23">
        <v>0</v>
      </c>
      <c r="Z19" s="23">
        <v>314</v>
      </c>
      <c r="AA19" s="24">
        <v>0</v>
      </c>
      <c r="AB19" s="5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32.25" customHeight="1">
      <c r="A20" s="91" t="s">
        <v>35</v>
      </c>
      <c r="B20" s="46">
        <v>3</v>
      </c>
      <c r="C20" s="46">
        <v>0</v>
      </c>
      <c r="D20" s="46">
        <v>911</v>
      </c>
      <c r="E20" s="46">
        <v>768</v>
      </c>
      <c r="F20" s="46">
        <v>143</v>
      </c>
      <c r="G20" s="46">
        <v>0</v>
      </c>
      <c r="H20" s="46">
        <v>143</v>
      </c>
      <c r="I20" s="46">
        <v>911</v>
      </c>
      <c r="J20" s="46">
        <v>0</v>
      </c>
      <c r="K20" s="57">
        <v>35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f t="shared" si="5"/>
        <v>768</v>
      </c>
      <c r="T20" s="23">
        <v>0</v>
      </c>
      <c r="U20" s="24">
        <f t="shared" si="2"/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4">
        <v>0</v>
      </c>
      <c r="AB20" s="5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32.25" customHeight="1">
      <c r="A21" s="91" t="s">
        <v>36</v>
      </c>
      <c r="B21" s="46">
        <v>5</v>
      </c>
      <c r="C21" s="46">
        <v>0</v>
      </c>
      <c r="D21" s="46">
        <v>14445</v>
      </c>
      <c r="E21" s="46">
        <v>2728</v>
      </c>
      <c r="F21" s="46">
        <v>11717</v>
      </c>
      <c r="G21" s="46">
        <v>0</v>
      </c>
      <c r="H21" s="46">
        <v>11717</v>
      </c>
      <c r="I21" s="46">
        <v>14445</v>
      </c>
      <c r="J21" s="46">
        <v>0</v>
      </c>
      <c r="K21" s="57">
        <v>3517</v>
      </c>
      <c r="L21" s="23">
        <v>49</v>
      </c>
      <c r="M21" s="23">
        <v>0</v>
      </c>
      <c r="N21" s="23">
        <v>0</v>
      </c>
      <c r="O21" s="23">
        <v>504</v>
      </c>
      <c r="P21" s="23">
        <v>444</v>
      </c>
      <c r="Q21" s="23">
        <v>60</v>
      </c>
      <c r="R21" s="23">
        <v>3094</v>
      </c>
      <c r="S21" s="23">
        <f t="shared" si="5"/>
        <v>2728</v>
      </c>
      <c r="T21" s="23">
        <v>370</v>
      </c>
      <c r="U21" s="24">
        <f t="shared" si="2"/>
        <v>3129</v>
      </c>
      <c r="V21" s="23">
        <v>3129</v>
      </c>
      <c r="W21" s="23">
        <v>0</v>
      </c>
      <c r="X21" s="23">
        <v>0</v>
      </c>
      <c r="Y21" s="23">
        <v>0</v>
      </c>
      <c r="Z21" s="23">
        <v>0</v>
      </c>
      <c r="AA21" s="24">
        <v>0</v>
      </c>
      <c r="AB21" s="5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32.25" customHeight="1">
      <c r="A22" s="91" t="s">
        <v>37</v>
      </c>
      <c r="B22" s="46">
        <v>1</v>
      </c>
      <c r="C22" s="46">
        <v>1</v>
      </c>
      <c r="D22" s="46">
        <v>5577</v>
      </c>
      <c r="E22" s="46">
        <v>3084</v>
      </c>
      <c r="F22" s="46">
        <v>2493</v>
      </c>
      <c r="G22" s="46">
        <v>0</v>
      </c>
      <c r="H22" s="46">
        <v>2493</v>
      </c>
      <c r="I22" s="46">
        <v>5577</v>
      </c>
      <c r="J22" s="46">
        <v>0</v>
      </c>
      <c r="K22" s="57">
        <v>4069</v>
      </c>
      <c r="L22" s="21">
        <v>2332</v>
      </c>
      <c r="M22" s="21">
        <v>1085</v>
      </c>
      <c r="N22" s="21">
        <v>0</v>
      </c>
      <c r="O22" s="21">
        <v>362</v>
      </c>
      <c r="P22" s="21">
        <v>0</v>
      </c>
      <c r="Q22" s="21">
        <v>362</v>
      </c>
      <c r="R22" s="21">
        <v>1118</v>
      </c>
      <c r="S22" s="21">
        <f t="shared" si="5"/>
        <v>3084</v>
      </c>
      <c r="T22" s="21">
        <v>5211</v>
      </c>
      <c r="U22" s="22">
        <f t="shared" si="2"/>
        <v>19563</v>
      </c>
      <c r="V22" s="21">
        <v>9672</v>
      </c>
      <c r="W22" s="21">
        <v>9891</v>
      </c>
      <c r="X22" s="21">
        <v>0</v>
      </c>
      <c r="Y22" s="21">
        <v>0</v>
      </c>
      <c r="Z22" s="21">
        <v>716</v>
      </c>
      <c r="AA22" s="22">
        <v>0</v>
      </c>
      <c r="AB22" s="5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32.25" customHeight="1">
      <c r="A23" s="95" t="s">
        <v>38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63">
        <v>0</v>
      </c>
      <c r="L23" s="23">
        <v>310</v>
      </c>
      <c r="M23" s="23">
        <v>540</v>
      </c>
      <c r="N23" s="23">
        <v>0</v>
      </c>
      <c r="O23" s="23">
        <v>0</v>
      </c>
      <c r="P23" s="23">
        <v>0</v>
      </c>
      <c r="Q23" s="23">
        <v>0</v>
      </c>
      <c r="R23" s="23">
        <v>8087</v>
      </c>
      <c r="S23" s="23">
        <f t="shared" si="5"/>
        <v>0</v>
      </c>
      <c r="T23" s="23">
        <v>451</v>
      </c>
      <c r="U23" s="24">
        <f t="shared" si="2"/>
        <v>241</v>
      </c>
      <c r="V23" s="23">
        <v>241</v>
      </c>
      <c r="W23" s="23">
        <v>0</v>
      </c>
      <c r="X23" s="23">
        <v>0</v>
      </c>
      <c r="Y23" s="23">
        <v>0</v>
      </c>
      <c r="Z23" s="23">
        <v>0</v>
      </c>
      <c r="AA23" s="24">
        <v>0</v>
      </c>
      <c r="AB23" s="5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32.25" customHeight="1">
      <c r="A24" s="91" t="s">
        <v>39</v>
      </c>
      <c r="B24" s="46">
        <v>3</v>
      </c>
      <c r="C24" s="46">
        <v>3</v>
      </c>
      <c r="D24" s="46">
        <v>4477</v>
      </c>
      <c r="E24" s="46">
        <v>2091</v>
      </c>
      <c r="F24" s="46">
        <v>2386</v>
      </c>
      <c r="G24" s="46">
        <v>0</v>
      </c>
      <c r="H24" s="46">
        <v>2386</v>
      </c>
      <c r="I24" s="46">
        <v>4477</v>
      </c>
      <c r="J24" s="46">
        <v>0</v>
      </c>
      <c r="K24" s="57">
        <v>35</v>
      </c>
      <c r="L24" s="23">
        <v>238</v>
      </c>
      <c r="M24" s="23">
        <v>0</v>
      </c>
      <c r="N24" s="23">
        <v>93</v>
      </c>
      <c r="O24" s="23">
        <v>0</v>
      </c>
      <c r="P24" s="23">
        <v>0</v>
      </c>
      <c r="Q24" s="23">
        <v>0</v>
      </c>
      <c r="R24" s="23">
        <v>1558</v>
      </c>
      <c r="S24" s="23">
        <f t="shared" si="5"/>
        <v>2091</v>
      </c>
      <c r="T24" s="23">
        <v>554</v>
      </c>
      <c r="U24" s="24">
        <f t="shared" si="2"/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4">
        <v>0</v>
      </c>
      <c r="AB24" s="5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32.25" customHeight="1">
      <c r="A25" s="91" t="s">
        <v>40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57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 t="shared" si="5"/>
        <v>0</v>
      </c>
      <c r="T25" s="21">
        <v>0</v>
      </c>
      <c r="U25" s="22">
        <f t="shared" si="2"/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2">
        <v>0</v>
      </c>
      <c r="AB25" s="5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32.25" customHeight="1">
      <c r="A26" s="91" t="s">
        <v>41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57">
        <v>0</v>
      </c>
      <c r="L26" s="23">
        <v>4571</v>
      </c>
      <c r="M26" s="23">
        <v>0</v>
      </c>
      <c r="N26" s="23">
        <v>0</v>
      </c>
      <c r="O26" s="23">
        <v>1418</v>
      </c>
      <c r="P26" s="23">
        <v>0</v>
      </c>
      <c r="Q26" s="23">
        <v>1418</v>
      </c>
      <c r="R26" s="23">
        <v>10236</v>
      </c>
      <c r="S26" s="23">
        <f t="shared" si="5"/>
        <v>0</v>
      </c>
      <c r="T26" s="23">
        <v>1595</v>
      </c>
      <c r="U26" s="24">
        <f t="shared" si="2"/>
        <v>2051</v>
      </c>
      <c r="V26" s="23">
        <v>2051</v>
      </c>
      <c r="W26" s="23">
        <v>0</v>
      </c>
      <c r="X26" s="23">
        <v>1418</v>
      </c>
      <c r="Y26" s="23">
        <v>115</v>
      </c>
      <c r="Z26" s="23">
        <v>10115</v>
      </c>
      <c r="AA26" s="24">
        <v>0</v>
      </c>
      <c r="AB26" s="5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32.25" customHeight="1">
      <c r="A27" s="91" t="s">
        <v>42</v>
      </c>
      <c r="B27" s="46">
        <v>1</v>
      </c>
      <c r="C27" s="46">
        <v>1</v>
      </c>
      <c r="D27" s="46">
        <v>10342</v>
      </c>
      <c r="E27" s="46">
        <v>453</v>
      </c>
      <c r="F27" s="46">
        <v>9889</v>
      </c>
      <c r="G27" s="46">
        <v>9889</v>
      </c>
      <c r="H27" s="46">
        <v>0</v>
      </c>
      <c r="I27" s="46">
        <v>10342</v>
      </c>
      <c r="J27" s="46">
        <v>0</v>
      </c>
      <c r="K27" s="57">
        <v>57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f t="shared" si="5"/>
        <v>453</v>
      </c>
      <c r="T27" s="23">
        <v>0</v>
      </c>
      <c r="U27" s="24">
        <f t="shared" si="2"/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4">
        <v>0</v>
      </c>
      <c r="AB27" s="5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32.25" customHeight="1">
      <c r="A28" s="95" t="s">
        <v>100</v>
      </c>
      <c r="B28" s="51">
        <v>1</v>
      </c>
      <c r="C28" s="51">
        <v>1</v>
      </c>
      <c r="D28" s="51">
        <v>36962</v>
      </c>
      <c r="E28" s="51">
        <v>33540</v>
      </c>
      <c r="F28" s="51">
        <v>3422</v>
      </c>
      <c r="G28" s="51">
        <v>0</v>
      </c>
      <c r="H28" s="51">
        <v>3422</v>
      </c>
      <c r="I28" s="51">
        <v>36962</v>
      </c>
      <c r="J28" s="51">
        <v>1844</v>
      </c>
      <c r="K28" s="63">
        <v>15659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f t="shared" si="5"/>
        <v>33540</v>
      </c>
      <c r="T28" s="23">
        <v>0</v>
      </c>
      <c r="U28" s="24">
        <f t="shared" si="2"/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4">
        <v>0</v>
      </c>
      <c r="AB28" s="5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32.25" customHeight="1">
      <c r="A29" s="91" t="s">
        <v>43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57">
        <v>0</v>
      </c>
      <c r="L29" s="23">
        <v>228</v>
      </c>
      <c r="M29" s="23">
        <v>0</v>
      </c>
      <c r="N29" s="23">
        <v>0</v>
      </c>
      <c r="O29" s="23">
        <v>1600</v>
      </c>
      <c r="P29" s="23">
        <v>0</v>
      </c>
      <c r="Q29" s="23">
        <v>1600</v>
      </c>
      <c r="R29" s="23">
        <v>1184</v>
      </c>
      <c r="S29" s="23">
        <f t="shared" si="5"/>
        <v>0</v>
      </c>
      <c r="T29" s="23">
        <v>541</v>
      </c>
      <c r="U29" s="24">
        <f t="shared" si="2"/>
        <v>1076</v>
      </c>
      <c r="V29" s="23">
        <v>0</v>
      </c>
      <c r="W29" s="23">
        <v>1076</v>
      </c>
      <c r="X29" s="23">
        <v>0</v>
      </c>
      <c r="Y29" s="23">
        <v>98</v>
      </c>
      <c r="Z29" s="23">
        <v>0</v>
      </c>
      <c r="AA29" s="24">
        <v>0</v>
      </c>
      <c r="AB29" s="5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32.25" customHeight="1">
      <c r="A30" s="91" t="s">
        <v>44</v>
      </c>
      <c r="B30" s="46">
        <v>2</v>
      </c>
      <c r="C30" s="46">
        <v>0</v>
      </c>
      <c r="D30" s="46">
        <v>2286</v>
      </c>
      <c r="E30" s="46">
        <v>1839</v>
      </c>
      <c r="F30" s="46">
        <v>447</v>
      </c>
      <c r="G30" s="46">
        <v>0</v>
      </c>
      <c r="H30" s="46">
        <v>447</v>
      </c>
      <c r="I30" s="46">
        <v>2286</v>
      </c>
      <c r="J30" s="46">
        <v>0</v>
      </c>
      <c r="K30" s="57">
        <v>548</v>
      </c>
      <c r="L30" s="21">
        <v>146</v>
      </c>
      <c r="M30" s="21">
        <v>0</v>
      </c>
      <c r="N30" s="21">
        <v>0</v>
      </c>
      <c r="O30" s="21">
        <v>11726</v>
      </c>
      <c r="P30" s="21">
        <v>0</v>
      </c>
      <c r="Q30" s="21">
        <v>11726</v>
      </c>
      <c r="R30" s="21">
        <v>796</v>
      </c>
      <c r="S30" s="21">
        <f t="shared" si="5"/>
        <v>1839</v>
      </c>
      <c r="T30" s="21">
        <v>596</v>
      </c>
      <c r="U30" s="22">
        <f t="shared" si="2"/>
        <v>730</v>
      </c>
      <c r="V30" s="21">
        <v>730</v>
      </c>
      <c r="W30" s="21">
        <v>0</v>
      </c>
      <c r="X30" s="21">
        <v>250</v>
      </c>
      <c r="Y30" s="21">
        <v>10407</v>
      </c>
      <c r="Z30" s="21">
        <v>0</v>
      </c>
      <c r="AA30" s="22">
        <v>0</v>
      </c>
      <c r="AB30" s="5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32.25" customHeight="1">
      <c r="A31" s="91" t="s">
        <v>45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57">
        <v>0</v>
      </c>
      <c r="L31" s="23">
        <v>24</v>
      </c>
      <c r="M31" s="23">
        <v>1748</v>
      </c>
      <c r="N31" s="23">
        <v>0</v>
      </c>
      <c r="O31" s="23">
        <v>0</v>
      </c>
      <c r="P31" s="23">
        <v>0</v>
      </c>
      <c r="Q31" s="23">
        <v>0</v>
      </c>
      <c r="R31" s="23">
        <v>1104</v>
      </c>
      <c r="S31" s="23">
        <f t="shared" si="5"/>
        <v>0</v>
      </c>
      <c r="T31" s="23">
        <v>899</v>
      </c>
      <c r="U31" s="24">
        <f t="shared" si="2"/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4">
        <v>0</v>
      </c>
      <c r="AB31" s="5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32.25" customHeight="1">
      <c r="A32" s="91" t="s">
        <v>46</v>
      </c>
      <c r="B32" s="46">
        <v>4</v>
      </c>
      <c r="C32" s="46">
        <v>4</v>
      </c>
      <c r="D32" s="46">
        <v>32734</v>
      </c>
      <c r="E32" s="46">
        <v>31001</v>
      </c>
      <c r="F32" s="46">
        <v>1733</v>
      </c>
      <c r="G32" s="46">
        <v>0</v>
      </c>
      <c r="H32" s="46">
        <v>1733</v>
      </c>
      <c r="I32" s="46">
        <v>32734</v>
      </c>
      <c r="J32" s="46">
        <v>0</v>
      </c>
      <c r="K32" s="57">
        <v>18506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f t="shared" si="5"/>
        <v>31001</v>
      </c>
      <c r="T32" s="23">
        <v>0</v>
      </c>
      <c r="U32" s="24">
        <f t="shared" si="2"/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4">
        <v>0</v>
      </c>
      <c r="AB32" s="5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32.25" customHeight="1">
      <c r="A33" s="95" t="s">
        <v>47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6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f t="shared" si="5"/>
        <v>0</v>
      </c>
      <c r="T33" s="23">
        <v>0</v>
      </c>
      <c r="U33" s="24">
        <f t="shared" si="2"/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4">
        <v>0</v>
      </c>
      <c r="AB33" s="5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32.25" customHeight="1">
      <c r="A34" s="91" t="s">
        <v>48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57">
        <v>0</v>
      </c>
      <c r="L34" s="23">
        <v>17</v>
      </c>
      <c r="M34" s="23">
        <v>1</v>
      </c>
      <c r="N34" s="23">
        <v>0</v>
      </c>
      <c r="O34" s="23">
        <v>3551</v>
      </c>
      <c r="P34" s="23">
        <v>3551</v>
      </c>
      <c r="Q34" s="23">
        <v>0</v>
      </c>
      <c r="R34" s="23">
        <v>5476</v>
      </c>
      <c r="S34" s="23">
        <f t="shared" si="5"/>
        <v>0</v>
      </c>
      <c r="T34" s="23">
        <v>829</v>
      </c>
      <c r="U34" s="24">
        <f t="shared" si="2"/>
        <v>420</v>
      </c>
      <c r="V34" s="23">
        <v>420</v>
      </c>
      <c r="W34" s="23">
        <v>0</v>
      </c>
      <c r="X34" s="23">
        <v>3079</v>
      </c>
      <c r="Y34" s="23">
        <v>0</v>
      </c>
      <c r="Z34" s="23">
        <v>2009</v>
      </c>
      <c r="AA34" s="24">
        <v>0</v>
      </c>
      <c r="AB34" s="5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32.25" customHeight="1">
      <c r="A35" s="91" t="s">
        <v>49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57">
        <v>0</v>
      </c>
      <c r="L35" s="21">
        <v>139</v>
      </c>
      <c r="M35" s="21">
        <v>122</v>
      </c>
      <c r="N35" s="21">
        <v>0</v>
      </c>
      <c r="O35" s="21">
        <v>5000</v>
      </c>
      <c r="P35" s="21">
        <v>0</v>
      </c>
      <c r="Q35" s="21">
        <v>5000</v>
      </c>
      <c r="R35" s="21">
        <v>19007</v>
      </c>
      <c r="S35" s="21">
        <f t="shared" si="5"/>
        <v>0</v>
      </c>
      <c r="T35" s="21">
        <v>6916</v>
      </c>
      <c r="U35" s="22">
        <f t="shared" si="2"/>
        <v>14895</v>
      </c>
      <c r="V35" s="21">
        <v>14895</v>
      </c>
      <c r="W35" s="21">
        <v>0</v>
      </c>
      <c r="X35" s="21">
        <v>31</v>
      </c>
      <c r="Y35" s="21">
        <v>0</v>
      </c>
      <c r="Z35" s="21">
        <v>1200</v>
      </c>
      <c r="AA35" s="22">
        <v>0</v>
      </c>
      <c r="AB35" s="5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32.25" customHeight="1">
      <c r="A36" s="91" t="s">
        <v>50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57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f t="shared" si="5"/>
        <v>0</v>
      </c>
      <c r="T36" s="23">
        <v>0</v>
      </c>
      <c r="U36" s="24">
        <f t="shared" si="2"/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4">
        <v>0</v>
      </c>
      <c r="AB36" s="5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32.25" customHeight="1">
      <c r="A37" s="91" t="s">
        <v>51</v>
      </c>
      <c r="B37" s="46">
        <v>1</v>
      </c>
      <c r="C37" s="46">
        <v>1</v>
      </c>
      <c r="D37" s="46">
        <v>28841</v>
      </c>
      <c r="E37" s="46">
        <v>7354</v>
      </c>
      <c r="F37" s="46">
        <v>21487</v>
      </c>
      <c r="G37" s="46">
        <v>0</v>
      </c>
      <c r="H37" s="46">
        <v>21487</v>
      </c>
      <c r="I37" s="46">
        <v>28841</v>
      </c>
      <c r="J37" s="46">
        <v>0</v>
      </c>
      <c r="K37" s="57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f t="shared" si="5"/>
        <v>7354</v>
      </c>
      <c r="T37" s="23">
        <v>0</v>
      </c>
      <c r="U37" s="24">
        <f t="shared" si="2"/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4">
        <v>0</v>
      </c>
      <c r="AB37" s="5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32.25" customHeight="1">
      <c r="A38" s="95" t="s">
        <v>52</v>
      </c>
      <c r="B38" s="51">
        <v>0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6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 t="shared" si="5"/>
        <v>0</v>
      </c>
      <c r="T38" s="23">
        <v>0</v>
      </c>
      <c r="U38" s="24">
        <f t="shared" si="2"/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4">
        <v>0</v>
      </c>
      <c r="AB38" s="5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32.25" customHeight="1">
      <c r="A39" s="91" t="s">
        <v>101</v>
      </c>
      <c r="B39" s="46">
        <v>2</v>
      </c>
      <c r="C39" s="46">
        <v>1</v>
      </c>
      <c r="D39" s="46">
        <v>178</v>
      </c>
      <c r="E39" s="46">
        <v>149</v>
      </c>
      <c r="F39" s="46">
        <v>29</v>
      </c>
      <c r="G39" s="46">
        <v>0</v>
      </c>
      <c r="H39" s="46">
        <v>29</v>
      </c>
      <c r="I39" s="46">
        <v>178</v>
      </c>
      <c r="J39" s="46">
        <v>0</v>
      </c>
      <c r="K39" s="57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f t="shared" si="5"/>
        <v>149</v>
      </c>
      <c r="T39" s="23">
        <v>0</v>
      </c>
      <c r="U39" s="24">
        <f t="shared" si="2"/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4">
        <v>0</v>
      </c>
      <c r="AB39" s="5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32.25" customHeight="1">
      <c r="A40" s="91" t="s">
        <v>53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57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f t="shared" si="5"/>
        <v>0</v>
      </c>
      <c r="T40" s="21">
        <v>0</v>
      </c>
      <c r="U40" s="22">
        <f t="shared" si="2"/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2">
        <v>0</v>
      </c>
      <c r="AB40" s="5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32.25" customHeight="1">
      <c r="A41" s="91" t="s">
        <v>54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57">
        <v>0</v>
      </c>
      <c r="L41" s="23">
        <v>3957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6046</v>
      </c>
      <c r="S41" s="23">
        <f t="shared" si="5"/>
        <v>0</v>
      </c>
      <c r="T41" s="23">
        <v>371</v>
      </c>
      <c r="U41" s="24">
        <f t="shared" si="2"/>
        <v>0</v>
      </c>
      <c r="V41" s="23">
        <v>0</v>
      </c>
      <c r="W41" s="23">
        <v>0</v>
      </c>
      <c r="X41" s="23">
        <v>0</v>
      </c>
      <c r="Y41" s="23">
        <v>1950</v>
      </c>
      <c r="Z41" s="23">
        <v>0</v>
      </c>
      <c r="AA41" s="24">
        <v>0</v>
      </c>
      <c r="AB41" s="5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32.25" customHeight="1">
      <c r="A42" s="91" t="s">
        <v>55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57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f t="shared" si="5"/>
        <v>0</v>
      </c>
      <c r="T42" s="23">
        <v>0</v>
      </c>
      <c r="U42" s="24">
        <f t="shared" si="2"/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4">
        <v>0</v>
      </c>
      <c r="AB42" s="5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32.25" customHeight="1">
      <c r="A43" s="95" t="s">
        <v>56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6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f t="shared" si="5"/>
        <v>0</v>
      </c>
      <c r="T43" s="23">
        <v>0</v>
      </c>
      <c r="U43" s="24">
        <f t="shared" si="2"/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4">
        <v>0</v>
      </c>
      <c r="AB43" s="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32.25" customHeight="1">
      <c r="A44" s="91" t="s">
        <v>57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57">
        <v>0</v>
      </c>
      <c r="L44" s="23">
        <v>12</v>
      </c>
      <c r="M44" s="23">
        <v>0</v>
      </c>
      <c r="N44" s="23">
        <v>0</v>
      </c>
      <c r="O44" s="23">
        <v>753</v>
      </c>
      <c r="P44" s="23">
        <v>0</v>
      </c>
      <c r="Q44" s="23">
        <v>753</v>
      </c>
      <c r="R44" s="23">
        <v>42</v>
      </c>
      <c r="S44" s="23">
        <f t="shared" si="5"/>
        <v>0</v>
      </c>
      <c r="T44" s="23">
        <v>540</v>
      </c>
      <c r="U44" s="24">
        <f t="shared" si="2"/>
        <v>216</v>
      </c>
      <c r="V44" s="23">
        <v>216</v>
      </c>
      <c r="W44" s="23">
        <v>0</v>
      </c>
      <c r="X44" s="23">
        <v>0</v>
      </c>
      <c r="Y44" s="23">
        <v>0</v>
      </c>
      <c r="Z44" s="23">
        <v>0</v>
      </c>
      <c r="AA44" s="24">
        <v>0</v>
      </c>
      <c r="AB44" s="5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32.25" customHeight="1">
      <c r="A45" s="91" t="s">
        <v>58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57">
        <v>0</v>
      </c>
      <c r="L45" s="21">
        <v>6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77524</v>
      </c>
      <c r="S45" s="21">
        <f t="shared" si="5"/>
        <v>0</v>
      </c>
      <c r="T45" s="21">
        <v>614</v>
      </c>
      <c r="U45" s="22">
        <f t="shared" si="2"/>
        <v>118</v>
      </c>
      <c r="V45" s="21">
        <v>118</v>
      </c>
      <c r="W45" s="21">
        <v>0</v>
      </c>
      <c r="X45" s="21">
        <v>700</v>
      </c>
      <c r="Y45" s="21">
        <v>0</v>
      </c>
      <c r="Z45" s="21">
        <v>0</v>
      </c>
      <c r="AA45" s="22">
        <v>0</v>
      </c>
      <c r="AB45" s="5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32.25" customHeight="1">
      <c r="A46" s="91" t="s">
        <v>59</v>
      </c>
      <c r="B46" s="46">
        <v>1</v>
      </c>
      <c r="C46" s="46">
        <v>1</v>
      </c>
      <c r="D46" s="46">
        <v>870</v>
      </c>
      <c r="E46" s="46">
        <v>455</v>
      </c>
      <c r="F46" s="46">
        <v>415</v>
      </c>
      <c r="G46" s="46">
        <v>0</v>
      </c>
      <c r="H46" s="46">
        <v>415</v>
      </c>
      <c r="I46" s="46">
        <v>870</v>
      </c>
      <c r="J46" s="46">
        <v>0</v>
      </c>
      <c r="K46" s="57">
        <v>12</v>
      </c>
      <c r="L46" s="23">
        <v>532</v>
      </c>
      <c r="M46" s="23">
        <v>0</v>
      </c>
      <c r="N46" s="23">
        <v>0</v>
      </c>
      <c r="O46" s="23">
        <v>25257</v>
      </c>
      <c r="P46" s="23">
        <v>0</v>
      </c>
      <c r="Q46" s="23">
        <v>25257</v>
      </c>
      <c r="R46" s="23">
        <v>251</v>
      </c>
      <c r="S46" s="23">
        <f t="shared" si="5"/>
        <v>455</v>
      </c>
      <c r="T46" s="23">
        <v>1984</v>
      </c>
      <c r="U46" s="24">
        <f t="shared" si="2"/>
        <v>1626</v>
      </c>
      <c r="V46" s="23">
        <v>1626</v>
      </c>
      <c r="W46" s="23">
        <v>0</v>
      </c>
      <c r="X46" s="23">
        <v>21000</v>
      </c>
      <c r="Y46" s="23">
        <v>70</v>
      </c>
      <c r="Z46" s="23">
        <v>0</v>
      </c>
      <c r="AA46" s="24">
        <v>1094</v>
      </c>
      <c r="AB46" s="5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32.25" customHeight="1">
      <c r="A47" s="91" t="s">
        <v>60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57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f t="shared" si="5"/>
        <v>0</v>
      </c>
      <c r="T47" s="23">
        <v>0</v>
      </c>
      <c r="U47" s="24">
        <f t="shared" si="2"/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4">
        <v>0</v>
      </c>
      <c r="AB47" s="5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32.25" customHeight="1">
      <c r="A48" s="95" t="s">
        <v>61</v>
      </c>
      <c r="B48" s="51">
        <v>2</v>
      </c>
      <c r="C48" s="51">
        <v>2</v>
      </c>
      <c r="D48" s="51">
        <v>26071</v>
      </c>
      <c r="E48" s="51">
        <v>1176</v>
      </c>
      <c r="F48" s="51">
        <v>24895</v>
      </c>
      <c r="G48" s="51">
        <v>0</v>
      </c>
      <c r="H48" s="51">
        <v>24895</v>
      </c>
      <c r="I48" s="51">
        <v>26071</v>
      </c>
      <c r="J48" s="51">
        <v>0</v>
      </c>
      <c r="K48" s="63">
        <v>1793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f t="shared" si="5"/>
        <v>1176</v>
      </c>
      <c r="T48" s="23">
        <v>0</v>
      </c>
      <c r="U48" s="24">
        <f t="shared" si="2"/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4">
        <v>0</v>
      </c>
      <c r="AB48" s="5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32.25" customHeight="1">
      <c r="A49" s="91" t="s">
        <v>62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57">
        <v>0</v>
      </c>
      <c r="L49" s="27">
        <v>22611</v>
      </c>
      <c r="M49" s="27">
        <v>0</v>
      </c>
      <c r="N49" s="27">
        <v>0</v>
      </c>
      <c r="O49" s="27">
        <v>1327</v>
      </c>
      <c r="P49" s="27">
        <v>42</v>
      </c>
      <c r="Q49" s="27">
        <v>1285</v>
      </c>
      <c r="R49" s="27">
        <v>36040</v>
      </c>
      <c r="S49" s="27">
        <f t="shared" si="5"/>
        <v>0</v>
      </c>
      <c r="T49" s="27">
        <v>4599</v>
      </c>
      <c r="U49" s="28">
        <f t="shared" si="2"/>
        <v>1355</v>
      </c>
      <c r="V49" s="27">
        <v>1355</v>
      </c>
      <c r="W49" s="27">
        <v>0</v>
      </c>
      <c r="X49" s="27">
        <v>870</v>
      </c>
      <c r="Y49" s="27">
        <v>50091</v>
      </c>
      <c r="Z49" s="27">
        <v>2170</v>
      </c>
      <c r="AA49" s="28">
        <v>0</v>
      </c>
      <c r="AB49" s="5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32.25" customHeight="1">
      <c r="A50" s="91" t="s">
        <v>63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57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f t="shared" si="5"/>
        <v>0</v>
      </c>
      <c r="T50" s="21">
        <v>0</v>
      </c>
      <c r="U50" s="22">
        <f t="shared" si="2"/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2">
        <v>0</v>
      </c>
      <c r="AB50" s="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32.25" customHeight="1">
      <c r="A51" s="91" t="s">
        <v>64</v>
      </c>
      <c r="B51" s="46">
        <v>1</v>
      </c>
      <c r="C51" s="46">
        <v>1</v>
      </c>
      <c r="D51" s="46">
        <v>207</v>
      </c>
      <c r="E51" s="46">
        <v>184</v>
      </c>
      <c r="F51" s="46">
        <v>23</v>
      </c>
      <c r="G51" s="46">
        <v>0</v>
      </c>
      <c r="H51" s="46">
        <v>23</v>
      </c>
      <c r="I51" s="46">
        <v>207</v>
      </c>
      <c r="J51" s="46">
        <v>0</v>
      </c>
      <c r="K51" s="57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f t="shared" si="5"/>
        <v>184</v>
      </c>
      <c r="T51" s="23">
        <v>0</v>
      </c>
      <c r="U51" s="24">
        <f t="shared" si="2"/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4">
        <v>0</v>
      </c>
      <c r="AB51" s="5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32.25" customHeight="1">
      <c r="A52" s="91" t="s">
        <v>65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57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f t="shared" si="5"/>
        <v>0</v>
      </c>
      <c r="T52" s="23">
        <v>0</v>
      </c>
      <c r="U52" s="24">
        <f t="shared" si="2"/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4">
        <v>0</v>
      </c>
      <c r="AB52" s="5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32.25" customHeight="1">
      <c r="A53" s="95" t="s">
        <v>66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6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f t="shared" si="5"/>
        <v>0</v>
      </c>
      <c r="T53" s="23">
        <v>0</v>
      </c>
      <c r="U53" s="24">
        <f t="shared" si="2"/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4">
        <v>0</v>
      </c>
      <c r="AB53" s="5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32.25" customHeight="1">
      <c r="A54" s="91" t="s">
        <v>67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57">
        <v>0</v>
      </c>
      <c r="L54" s="23">
        <v>18</v>
      </c>
      <c r="M54" s="23">
        <v>0</v>
      </c>
      <c r="N54" s="23">
        <v>0</v>
      </c>
      <c r="O54" s="23">
        <v>481</v>
      </c>
      <c r="P54" s="23">
        <v>481</v>
      </c>
      <c r="Q54" s="23">
        <v>0</v>
      </c>
      <c r="R54" s="23">
        <v>212</v>
      </c>
      <c r="S54" s="23">
        <f t="shared" si="5"/>
        <v>0</v>
      </c>
      <c r="T54" s="23">
        <v>454</v>
      </c>
      <c r="U54" s="24">
        <f t="shared" si="2"/>
        <v>226</v>
      </c>
      <c r="V54" s="23">
        <v>226</v>
      </c>
      <c r="W54" s="23">
        <v>0</v>
      </c>
      <c r="X54" s="23">
        <v>0</v>
      </c>
      <c r="Y54" s="23">
        <v>0</v>
      </c>
      <c r="Z54" s="23">
        <v>0</v>
      </c>
      <c r="AA54" s="24">
        <v>0</v>
      </c>
      <c r="AB54" s="5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pans="1:251" ht="32.25" customHeight="1">
      <c r="A55" s="91" t="s">
        <v>68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57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f t="shared" si="5"/>
        <v>0</v>
      </c>
      <c r="T55" s="21">
        <v>0</v>
      </c>
      <c r="U55" s="22">
        <f t="shared" si="2"/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2">
        <v>0</v>
      </c>
      <c r="AB55" s="5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</row>
    <row r="56" spans="1:251" ht="32.25" customHeight="1">
      <c r="A56" s="91" t="s">
        <v>69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57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f t="shared" si="5"/>
        <v>0</v>
      </c>
      <c r="T56" s="23">
        <v>0</v>
      </c>
      <c r="U56" s="24">
        <f t="shared" si="2"/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4">
        <v>0</v>
      </c>
      <c r="AB56" s="5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1:251" ht="32.25" customHeight="1">
      <c r="A57" s="91" t="s">
        <v>70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57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f t="shared" si="5"/>
        <v>0</v>
      </c>
      <c r="T57" s="23">
        <v>0</v>
      </c>
      <c r="U57" s="24">
        <f t="shared" si="2"/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4">
        <v>0</v>
      </c>
      <c r="AB57" s="5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</row>
    <row r="58" spans="1:251" ht="32.25" customHeight="1">
      <c r="A58" s="95" t="s">
        <v>71</v>
      </c>
      <c r="B58" s="51">
        <v>0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6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21158</v>
      </c>
      <c r="S58" s="23">
        <f t="shared" si="5"/>
        <v>0</v>
      </c>
      <c r="T58" s="23">
        <v>331</v>
      </c>
      <c r="U58" s="24">
        <f t="shared" si="2"/>
        <v>3835</v>
      </c>
      <c r="V58" s="23">
        <v>3835</v>
      </c>
      <c r="W58" s="23">
        <v>0</v>
      </c>
      <c r="X58" s="23">
        <v>389</v>
      </c>
      <c r="Y58" s="23">
        <v>0</v>
      </c>
      <c r="Z58" s="23">
        <v>0</v>
      </c>
      <c r="AA58" s="24">
        <v>0</v>
      </c>
      <c r="AB58" s="5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</row>
    <row r="59" spans="1:251" ht="32.25" customHeight="1">
      <c r="A59" s="91" t="s">
        <v>72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57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f t="shared" si="5"/>
        <v>0</v>
      </c>
      <c r="T59" s="23">
        <v>0</v>
      </c>
      <c r="U59" s="24">
        <f t="shared" si="2"/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4">
        <v>0</v>
      </c>
      <c r="AB59" s="5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</row>
    <row r="60" spans="1:251" ht="32.25" customHeight="1">
      <c r="A60" s="91" t="s">
        <v>73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57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f t="shared" si="5"/>
        <v>0</v>
      </c>
      <c r="T60" s="21">
        <v>0</v>
      </c>
      <c r="U60" s="22">
        <f t="shared" si="2"/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2">
        <v>0</v>
      </c>
      <c r="AB60" s="5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</row>
    <row r="61" spans="1:251" ht="32.25" customHeight="1">
      <c r="A61" s="91" t="s">
        <v>74</v>
      </c>
      <c r="B61" s="46">
        <v>2</v>
      </c>
      <c r="C61" s="46">
        <v>2</v>
      </c>
      <c r="D61" s="46">
        <v>5840</v>
      </c>
      <c r="E61" s="46">
        <v>229</v>
      </c>
      <c r="F61" s="46">
        <v>5611</v>
      </c>
      <c r="G61" s="46">
        <v>0</v>
      </c>
      <c r="H61" s="46">
        <v>5611</v>
      </c>
      <c r="I61" s="46">
        <v>5840</v>
      </c>
      <c r="J61" s="46">
        <v>0</v>
      </c>
      <c r="K61" s="57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f t="shared" si="5"/>
        <v>229</v>
      </c>
      <c r="T61" s="23">
        <v>0</v>
      </c>
      <c r="U61" s="24">
        <f t="shared" si="2"/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4">
        <v>0</v>
      </c>
      <c r="AB61" s="5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</row>
    <row r="62" spans="1:251" ht="32.25" customHeight="1">
      <c r="A62" s="91" t="s">
        <v>75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57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f t="shared" si="5"/>
        <v>0</v>
      </c>
      <c r="T62" s="23">
        <v>0</v>
      </c>
      <c r="U62" s="24">
        <f t="shared" si="2"/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4">
        <v>0</v>
      </c>
      <c r="AB62" s="5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</row>
    <row r="63" spans="1:251" ht="32.25" customHeight="1">
      <c r="A63" s="95" t="s">
        <v>76</v>
      </c>
      <c r="B63" s="51">
        <v>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6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f t="shared" si="5"/>
        <v>0</v>
      </c>
      <c r="T63" s="23">
        <v>0</v>
      </c>
      <c r="U63" s="24">
        <f t="shared" si="2"/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4">
        <v>0</v>
      </c>
      <c r="AB63" s="5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</row>
    <row r="64" spans="1:251" ht="32.25" customHeight="1" thickBot="1">
      <c r="A64" s="91" t="s">
        <v>86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57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f t="shared" si="5"/>
        <v>0</v>
      </c>
      <c r="T64" s="23">
        <v>0</v>
      </c>
      <c r="U64" s="24">
        <f t="shared" si="2"/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4">
        <v>0</v>
      </c>
      <c r="AB64" s="5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</row>
    <row r="65" spans="1:251" ht="32.25" customHeight="1" thickBot="1" thickTop="1">
      <c r="A65" s="96" t="s">
        <v>77</v>
      </c>
      <c r="B65" s="50">
        <f aca="true" t="shared" si="6" ref="B65:AA65">SUM(B19:B64)</f>
        <v>30</v>
      </c>
      <c r="C65" s="50">
        <f t="shared" si="6"/>
        <v>19</v>
      </c>
      <c r="D65" s="50">
        <f t="shared" si="6"/>
        <v>171010</v>
      </c>
      <c r="E65" s="50">
        <f>SUM(E19:E64)</f>
        <v>85939</v>
      </c>
      <c r="F65" s="50">
        <f t="shared" si="6"/>
        <v>85071</v>
      </c>
      <c r="G65" s="50">
        <f t="shared" si="6"/>
        <v>10270</v>
      </c>
      <c r="H65" s="50">
        <f>SUM(H19:H64)</f>
        <v>74801</v>
      </c>
      <c r="I65" s="50">
        <f t="shared" si="6"/>
        <v>171010</v>
      </c>
      <c r="J65" s="50">
        <f t="shared" si="6"/>
        <v>1844</v>
      </c>
      <c r="K65" s="50">
        <f t="shared" si="6"/>
        <v>44270</v>
      </c>
      <c r="L65" s="26">
        <f t="shared" si="6"/>
        <v>35244</v>
      </c>
      <c r="M65" s="26">
        <f t="shared" si="6"/>
        <v>3496</v>
      </c>
      <c r="N65" s="26">
        <f t="shared" si="6"/>
        <v>93</v>
      </c>
      <c r="O65" s="26">
        <f t="shared" si="6"/>
        <v>51979</v>
      </c>
      <c r="P65" s="26">
        <f t="shared" si="6"/>
        <v>4518</v>
      </c>
      <c r="Q65" s="26">
        <f t="shared" si="6"/>
        <v>47461</v>
      </c>
      <c r="R65" s="26">
        <f t="shared" si="6"/>
        <v>194046</v>
      </c>
      <c r="S65" s="26">
        <f t="shared" si="6"/>
        <v>85939</v>
      </c>
      <c r="T65" s="26">
        <f t="shared" si="6"/>
        <v>27522</v>
      </c>
      <c r="U65" s="26">
        <f t="shared" si="6"/>
        <v>49500</v>
      </c>
      <c r="V65" s="26">
        <f t="shared" si="6"/>
        <v>38533</v>
      </c>
      <c r="W65" s="26">
        <f t="shared" si="6"/>
        <v>10967</v>
      </c>
      <c r="X65" s="26">
        <f t="shared" si="6"/>
        <v>27737</v>
      </c>
      <c r="Y65" s="26">
        <f t="shared" si="6"/>
        <v>62731</v>
      </c>
      <c r="Z65" s="26">
        <f t="shared" si="6"/>
        <v>16524</v>
      </c>
      <c r="AA65" s="26">
        <f t="shared" si="6"/>
        <v>1094</v>
      </c>
      <c r="AB65" s="5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</row>
    <row r="66" spans="1:251" ht="32.25" customHeight="1" thickTop="1">
      <c r="A66" s="97" t="s">
        <v>78</v>
      </c>
      <c r="B66" s="52">
        <f aca="true" t="shared" si="7" ref="B66:AA66">SUM(B65,B18)</f>
        <v>84</v>
      </c>
      <c r="C66" s="52">
        <f t="shared" si="7"/>
        <v>59</v>
      </c>
      <c r="D66" s="52">
        <f t="shared" si="7"/>
        <v>940645</v>
      </c>
      <c r="E66" s="52">
        <f t="shared" si="7"/>
        <v>504585</v>
      </c>
      <c r="F66" s="52">
        <f t="shared" si="7"/>
        <v>436060</v>
      </c>
      <c r="G66" s="52">
        <f t="shared" si="7"/>
        <v>16419</v>
      </c>
      <c r="H66" s="52">
        <f t="shared" si="7"/>
        <v>419641</v>
      </c>
      <c r="I66" s="52">
        <f t="shared" si="7"/>
        <v>940645</v>
      </c>
      <c r="J66" s="52">
        <f t="shared" si="7"/>
        <v>19541</v>
      </c>
      <c r="K66" s="52">
        <f>SUM(K65,K18)</f>
        <v>109226</v>
      </c>
      <c r="L66" s="29">
        <f t="shared" si="7"/>
        <v>95587</v>
      </c>
      <c r="M66" s="29">
        <f t="shared" si="7"/>
        <v>6808</v>
      </c>
      <c r="N66" s="29">
        <f t="shared" si="7"/>
        <v>93</v>
      </c>
      <c r="O66" s="29">
        <f t="shared" si="7"/>
        <v>69804</v>
      </c>
      <c r="P66" s="29">
        <f t="shared" si="7"/>
        <v>4518</v>
      </c>
      <c r="Q66" s="29">
        <f t="shared" si="7"/>
        <v>65286</v>
      </c>
      <c r="R66" s="29">
        <f t="shared" si="7"/>
        <v>694729</v>
      </c>
      <c r="S66" s="29">
        <f t="shared" si="7"/>
        <v>503630</v>
      </c>
      <c r="T66" s="29">
        <f t="shared" si="7"/>
        <v>117833</v>
      </c>
      <c r="U66" s="29">
        <f t="shared" si="7"/>
        <v>257797</v>
      </c>
      <c r="V66" s="29">
        <f t="shared" si="7"/>
        <v>69412</v>
      </c>
      <c r="W66" s="29">
        <f t="shared" si="7"/>
        <v>188385</v>
      </c>
      <c r="X66" s="29">
        <f t="shared" si="7"/>
        <v>34884</v>
      </c>
      <c r="Y66" s="29">
        <f t="shared" si="7"/>
        <v>62731</v>
      </c>
      <c r="Z66" s="29">
        <f t="shared" si="7"/>
        <v>68998</v>
      </c>
      <c r="AA66" s="29">
        <f t="shared" si="7"/>
        <v>8752</v>
      </c>
      <c r="AB66" s="5"/>
      <c r="AC66" s="4"/>
      <c r="AD66" s="4"/>
      <c r="AE66" s="4"/>
      <c r="AF66" s="4"/>
      <c r="AG66" s="4"/>
      <c r="AH66" s="4"/>
      <c r="AI66" s="128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</row>
    <row r="67" spans="1:27" s="54" customFormat="1" ht="27.75" customHeight="1">
      <c r="A67" s="58"/>
      <c r="B67" s="58"/>
      <c r="C67" s="59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="54" customFormat="1" ht="27.75" customHeight="1">
      <c r="C68" s="60"/>
    </row>
    <row r="69" s="54" customFormat="1" ht="27.75" customHeight="1">
      <c r="C69" s="60"/>
    </row>
  </sheetData>
  <sheetProtection/>
  <mergeCells count="1">
    <mergeCell ref="C2:C3"/>
  </mergeCells>
  <printOptions/>
  <pageMargins left="0.7874015748031497" right="0.7874015748031497" top="0.7874015748031497" bottom="0.3937007874015748" header="0.4330708661417323" footer="0.31496062992125984"/>
  <pageSetup firstPageNumber="259" useFirstPageNumber="1" fitToHeight="10" horizontalDpi="600" verticalDpi="600" orientation="portrait" paperSize="9" scale="35" r:id="rId3"/>
  <headerFooter alignWithMargins="0">
    <oddHeader>&amp;L&amp;24Ⅵ　　平成２４年度財産区決算の状況
　　第３６表　平成２４年度市町村別財産区及び決算の状況</oddHeader>
    <oddFooter>&amp;C&amp;28&amp;P</oddFooter>
  </headerFooter>
  <colBreaks count="2" manualBreakCount="2">
    <brk id="11" max="91" man="1"/>
    <brk id="2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67"/>
  <sheetViews>
    <sheetView tabSelected="1" showOutlineSymbols="0" zoomScale="40" zoomScaleNormal="40" zoomScaleSheetLayoutView="50" workbookViewId="0" topLeftCell="A1">
      <selection activeCell="H10" sqref="H10"/>
    </sheetView>
  </sheetViews>
  <sheetFormatPr defaultColWidth="24.75390625" defaultRowHeight="14.25"/>
  <cols>
    <col min="1" max="1" width="20.625" style="53" customWidth="1"/>
    <col min="2" max="17" width="20.125" style="53" customWidth="1"/>
    <col min="18" max="16384" width="24.75390625" style="53" customWidth="1"/>
  </cols>
  <sheetData>
    <row r="1" spans="1:238" ht="36" customHeight="1">
      <c r="A1" s="71" t="s">
        <v>0</v>
      </c>
      <c r="B1" s="76" t="s">
        <v>4</v>
      </c>
      <c r="C1" s="76"/>
      <c r="D1" s="76"/>
      <c r="E1" s="98"/>
      <c r="F1" s="98"/>
      <c r="G1" s="98"/>
      <c r="H1" s="99"/>
      <c r="I1" s="76" t="s">
        <v>1</v>
      </c>
      <c r="J1" s="76"/>
      <c r="K1" s="77"/>
      <c r="L1" s="76" t="s">
        <v>1</v>
      </c>
      <c r="M1" s="76"/>
      <c r="N1" s="76"/>
      <c r="O1" s="76"/>
      <c r="P1" s="76"/>
      <c r="Q1" s="77"/>
      <c r="R1" s="100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</row>
    <row r="2" spans="1:238" ht="33" customHeight="1">
      <c r="A2" s="61"/>
      <c r="B2" s="103" t="s">
        <v>12</v>
      </c>
      <c r="C2" s="104"/>
      <c r="D2" s="104"/>
      <c r="E2" s="105" t="s">
        <v>13</v>
      </c>
      <c r="F2" s="106"/>
      <c r="G2" s="106"/>
      <c r="H2" s="107" t="s">
        <v>14</v>
      </c>
      <c r="I2" s="108"/>
      <c r="J2" s="78" t="s">
        <v>16</v>
      </c>
      <c r="K2" s="83" t="s">
        <v>17</v>
      </c>
      <c r="L2" s="103" t="s">
        <v>17</v>
      </c>
      <c r="M2" s="104"/>
      <c r="N2" s="78" t="s">
        <v>95</v>
      </c>
      <c r="O2" s="78" t="s">
        <v>84</v>
      </c>
      <c r="P2" s="78" t="s">
        <v>18</v>
      </c>
      <c r="Q2" s="83" t="s">
        <v>19</v>
      </c>
      <c r="R2" s="100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</row>
    <row r="3" spans="1:238" ht="27" customHeight="1">
      <c r="A3" s="61"/>
      <c r="B3" s="109" t="s">
        <v>20</v>
      </c>
      <c r="C3" s="110" t="s">
        <v>21</v>
      </c>
      <c r="D3" s="111" t="s">
        <v>22</v>
      </c>
      <c r="E3" s="112"/>
      <c r="F3" s="113" t="s">
        <v>96</v>
      </c>
      <c r="G3" s="114" t="s">
        <v>97</v>
      </c>
      <c r="H3" s="115"/>
      <c r="I3" s="82" t="s">
        <v>15</v>
      </c>
      <c r="J3" s="84"/>
      <c r="K3" s="116"/>
      <c r="L3" s="78" t="s">
        <v>23</v>
      </c>
      <c r="M3" s="78" t="s">
        <v>24</v>
      </c>
      <c r="N3" s="117" t="s">
        <v>92</v>
      </c>
      <c r="O3" s="118" t="s">
        <v>93</v>
      </c>
      <c r="P3" s="79"/>
      <c r="Q3" s="116"/>
      <c r="R3" s="100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</row>
    <row r="4" spans="1:238" ht="27" customHeight="1">
      <c r="A4" s="85"/>
      <c r="B4" s="119"/>
      <c r="C4" s="120"/>
      <c r="D4" s="121"/>
      <c r="E4" s="112"/>
      <c r="F4" s="122" t="s">
        <v>90</v>
      </c>
      <c r="G4" s="122" t="s">
        <v>94</v>
      </c>
      <c r="H4" s="123"/>
      <c r="I4" s="88"/>
      <c r="J4" s="84"/>
      <c r="K4" s="116"/>
      <c r="L4" s="84"/>
      <c r="M4" s="84"/>
      <c r="N4" s="84"/>
      <c r="O4" s="84"/>
      <c r="P4" s="84"/>
      <c r="Q4" s="116"/>
      <c r="R4" s="100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</row>
    <row r="5" spans="1:238" ht="32.25" customHeight="1">
      <c r="A5" s="90" t="s">
        <v>25</v>
      </c>
      <c r="B5" s="64">
        <v>393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4">
        <v>176818</v>
      </c>
      <c r="I5" s="69">
        <v>91144</v>
      </c>
      <c r="J5" s="64">
        <v>24315</v>
      </c>
      <c r="K5" s="69">
        <f>L5+M5</f>
        <v>66829</v>
      </c>
      <c r="L5" s="64">
        <v>323</v>
      </c>
      <c r="M5" s="64">
        <v>66506</v>
      </c>
      <c r="N5" s="64">
        <v>0</v>
      </c>
      <c r="O5" s="64">
        <v>0</v>
      </c>
      <c r="P5" s="64">
        <v>0</v>
      </c>
      <c r="Q5" s="69">
        <v>0</v>
      </c>
      <c r="R5" s="124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</row>
    <row r="6" spans="1:238" ht="32.25" customHeight="1">
      <c r="A6" s="91" t="s">
        <v>26</v>
      </c>
      <c r="B6" s="65">
        <v>0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6">
        <v>0</v>
      </c>
      <c r="J6" s="65">
        <v>0</v>
      </c>
      <c r="K6" s="66">
        <f aca="true" t="shared" si="0" ref="K6:K17">L6+M6</f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6">
        <v>0</v>
      </c>
      <c r="R6" s="124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</row>
    <row r="7" spans="1:238" ht="32.25" customHeight="1">
      <c r="A7" s="91" t="s">
        <v>27</v>
      </c>
      <c r="B7" s="65">
        <v>19784</v>
      </c>
      <c r="C7" s="65">
        <v>0</v>
      </c>
      <c r="D7" s="65">
        <v>0</v>
      </c>
      <c r="E7" s="65">
        <v>16</v>
      </c>
      <c r="F7" s="65">
        <v>0</v>
      </c>
      <c r="G7" s="65">
        <v>16</v>
      </c>
      <c r="H7" s="65">
        <v>155884</v>
      </c>
      <c r="I7" s="66">
        <v>19605</v>
      </c>
      <c r="J7" s="65">
        <v>9720</v>
      </c>
      <c r="K7" s="66">
        <f t="shared" si="0"/>
        <v>4713</v>
      </c>
      <c r="L7" s="65">
        <v>4713</v>
      </c>
      <c r="M7" s="65">
        <v>0</v>
      </c>
      <c r="N7" s="65">
        <v>5172</v>
      </c>
      <c r="O7" s="65">
        <v>0</v>
      </c>
      <c r="P7" s="65">
        <v>0</v>
      </c>
      <c r="Q7" s="66">
        <v>0</v>
      </c>
      <c r="R7" s="124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</row>
    <row r="8" spans="1:238" ht="32.25" customHeight="1">
      <c r="A8" s="91" t="s">
        <v>28</v>
      </c>
      <c r="B8" s="65">
        <v>22570</v>
      </c>
      <c r="C8" s="65">
        <v>65</v>
      </c>
      <c r="D8" s="65">
        <v>0</v>
      </c>
      <c r="E8" s="65">
        <v>37963</v>
      </c>
      <c r="F8" s="65">
        <v>0</v>
      </c>
      <c r="G8" s="65">
        <v>37963</v>
      </c>
      <c r="H8" s="65">
        <v>200662</v>
      </c>
      <c r="I8" s="66">
        <v>254914</v>
      </c>
      <c r="J8" s="65">
        <v>33542</v>
      </c>
      <c r="K8" s="66">
        <f t="shared" si="0"/>
        <v>175533</v>
      </c>
      <c r="L8" s="65">
        <v>33696</v>
      </c>
      <c r="M8" s="65">
        <v>141837</v>
      </c>
      <c r="N8" s="65">
        <v>44</v>
      </c>
      <c r="O8" s="65">
        <v>0</v>
      </c>
      <c r="P8" s="65">
        <v>45570</v>
      </c>
      <c r="Q8" s="66">
        <v>225</v>
      </c>
      <c r="R8" s="124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</row>
    <row r="9" spans="1:238" ht="32.25" customHeight="1">
      <c r="A9" s="91" t="s">
        <v>29</v>
      </c>
      <c r="B9" s="65">
        <v>408</v>
      </c>
      <c r="C9" s="65">
        <v>0</v>
      </c>
      <c r="D9" s="65">
        <v>0</v>
      </c>
      <c r="E9" s="65">
        <v>11710</v>
      </c>
      <c r="F9" s="65">
        <v>0</v>
      </c>
      <c r="G9" s="65">
        <v>11710</v>
      </c>
      <c r="H9" s="65">
        <v>7438</v>
      </c>
      <c r="I9" s="70">
        <v>19556</v>
      </c>
      <c r="J9" s="65">
        <v>257</v>
      </c>
      <c r="K9" s="66">
        <f t="shared" si="0"/>
        <v>389</v>
      </c>
      <c r="L9" s="65">
        <v>389</v>
      </c>
      <c r="M9" s="65">
        <v>0</v>
      </c>
      <c r="N9" s="65">
        <v>0</v>
      </c>
      <c r="O9" s="65">
        <v>15886</v>
      </c>
      <c r="P9" s="65">
        <v>3024</v>
      </c>
      <c r="Q9" s="66">
        <v>0</v>
      </c>
      <c r="R9" s="124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</row>
    <row r="10" spans="1:238" ht="32.25" customHeight="1">
      <c r="A10" s="90" t="s">
        <v>30</v>
      </c>
      <c r="B10" s="64">
        <v>16005</v>
      </c>
      <c r="C10" s="64">
        <v>0</v>
      </c>
      <c r="D10" s="64">
        <v>0</v>
      </c>
      <c r="E10" s="64">
        <v>3920</v>
      </c>
      <c r="F10" s="64">
        <v>0</v>
      </c>
      <c r="G10" s="64">
        <v>3920</v>
      </c>
      <c r="H10" s="64">
        <v>5294</v>
      </c>
      <c r="I10" s="69">
        <v>19070</v>
      </c>
      <c r="J10" s="64">
        <v>898</v>
      </c>
      <c r="K10" s="69">
        <f t="shared" si="0"/>
        <v>18003</v>
      </c>
      <c r="L10" s="64">
        <v>9890</v>
      </c>
      <c r="M10" s="64">
        <v>8113</v>
      </c>
      <c r="N10" s="64">
        <v>0</v>
      </c>
      <c r="O10" s="64">
        <v>145</v>
      </c>
      <c r="P10" s="64">
        <v>24</v>
      </c>
      <c r="Q10" s="69">
        <v>0</v>
      </c>
      <c r="R10" s="124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</row>
    <row r="11" spans="1:238" ht="32.25" customHeight="1">
      <c r="A11" s="91" t="s">
        <v>31</v>
      </c>
      <c r="B11" s="65">
        <v>16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72532</v>
      </c>
      <c r="I11" s="66">
        <v>1392</v>
      </c>
      <c r="J11" s="65">
        <v>559</v>
      </c>
      <c r="K11" s="66">
        <f t="shared" si="0"/>
        <v>233</v>
      </c>
      <c r="L11" s="65">
        <v>0</v>
      </c>
      <c r="M11" s="65">
        <v>233</v>
      </c>
      <c r="N11" s="65">
        <v>600</v>
      </c>
      <c r="O11" s="65">
        <v>0</v>
      </c>
      <c r="P11" s="65">
        <v>0</v>
      </c>
      <c r="Q11" s="66">
        <v>0</v>
      </c>
      <c r="R11" s="124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</row>
    <row r="12" spans="1:238" ht="32.25" customHeight="1">
      <c r="A12" s="91" t="s">
        <v>32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6">
        <v>0</v>
      </c>
      <c r="J12" s="65">
        <v>0</v>
      </c>
      <c r="K12" s="66">
        <f t="shared" si="0"/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6">
        <v>0</v>
      </c>
      <c r="R12" s="124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</row>
    <row r="13" spans="1:238" ht="32.25" customHeight="1">
      <c r="A13" s="91" t="s">
        <v>33</v>
      </c>
      <c r="B13" s="65">
        <v>550</v>
      </c>
      <c r="C13" s="65">
        <v>0</v>
      </c>
      <c r="D13" s="65">
        <v>0</v>
      </c>
      <c r="E13" s="65">
        <v>3919</v>
      </c>
      <c r="F13" s="65">
        <v>0</v>
      </c>
      <c r="G13" s="65">
        <v>3919</v>
      </c>
      <c r="H13" s="65">
        <v>1272</v>
      </c>
      <c r="I13" s="66">
        <v>5144</v>
      </c>
      <c r="J13" s="65">
        <v>1596</v>
      </c>
      <c r="K13" s="66">
        <f t="shared" si="0"/>
        <v>811</v>
      </c>
      <c r="L13" s="65">
        <v>45</v>
      </c>
      <c r="M13" s="65">
        <v>766</v>
      </c>
      <c r="N13" s="65">
        <v>0</v>
      </c>
      <c r="O13" s="65">
        <v>2737</v>
      </c>
      <c r="P13" s="65">
        <v>0</v>
      </c>
      <c r="Q13" s="66">
        <v>0</v>
      </c>
      <c r="R13" s="124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</row>
    <row r="14" spans="1:238" ht="32.25" customHeight="1">
      <c r="A14" s="91" t="s">
        <v>85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70">
        <v>0</v>
      </c>
      <c r="J14" s="65">
        <v>0</v>
      </c>
      <c r="K14" s="66">
        <f t="shared" si="0"/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6">
        <v>0</v>
      </c>
      <c r="R14" s="124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</row>
    <row r="15" spans="1:238" ht="32.25" customHeight="1">
      <c r="A15" s="90" t="s">
        <v>98</v>
      </c>
      <c r="B15" s="64">
        <v>1011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131</v>
      </c>
      <c r="I15" s="69">
        <v>955</v>
      </c>
      <c r="J15" s="64">
        <v>492</v>
      </c>
      <c r="K15" s="69">
        <f t="shared" si="0"/>
        <v>0</v>
      </c>
      <c r="L15" s="64">
        <v>0</v>
      </c>
      <c r="M15" s="64">
        <v>0</v>
      </c>
      <c r="N15" s="64">
        <v>0</v>
      </c>
      <c r="O15" s="64">
        <v>0</v>
      </c>
      <c r="P15" s="64">
        <v>463</v>
      </c>
      <c r="Q15" s="69">
        <v>0</v>
      </c>
      <c r="R15" s="124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</row>
    <row r="16" spans="1:238" ht="32.25" customHeight="1">
      <c r="A16" s="92" t="s">
        <v>99</v>
      </c>
      <c r="B16" s="66">
        <v>3724</v>
      </c>
      <c r="C16" s="66">
        <v>430</v>
      </c>
      <c r="D16" s="66">
        <v>0</v>
      </c>
      <c r="E16" s="66">
        <v>1244</v>
      </c>
      <c r="F16" s="66">
        <v>0</v>
      </c>
      <c r="G16" s="66">
        <v>1244</v>
      </c>
      <c r="H16" s="66">
        <v>8179</v>
      </c>
      <c r="I16" s="66">
        <v>6866</v>
      </c>
      <c r="J16" s="66">
        <v>2877</v>
      </c>
      <c r="K16" s="66">
        <f t="shared" si="0"/>
        <v>2160</v>
      </c>
      <c r="L16" s="66">
        <v>1703</v>
      </c>
      <c r="M16" s="66">
        <v>457</v>
      </c>
      <c r="N16" s="66">
        <v>506</v>
      </c>
      <c r="O16" s="66">
        <v>0</v>
      </c>
      <c r="P16" s="66">
        <v>1323</v>
      </c>
      <c r="Q16" s="66">
        <v>0</v>
      </c>
      <c r="R16" s="124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</row>
    <row r="17" spans="1:238" ht="32.25" customHeight="1" thickBot="1">
      <c r="A17" s="93" t="s">
        <v>102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6">
        <v>0</v>
      </c>
      <c r="J17" s="67">
        <v>0</v>
      </c>
      <c r="K17" s="66">
        <f t="shared" si="0"/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124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</row>
    <row r="18" spans="1:238" ht="32.25" customHeight="1" thickBot="1" thickTop="1">
      <c r="A18" s="94" t="s">
        <v>87</v>
      </c>
      <c r="B18" s="125">
        <f>SUM(B5:B17)</f>
        <v>64461</v>
      </c>
      <c r="C18" s="125">
        <f aca="true" t="shared" si="1" ref="C18:Q18">SUM(C5:C17)</f>
        <v>495</v>
      </c>
      <c r="D18" s="125">
        <f t="shared" si="1"/>
        <v>0</v>
      </c>
      <c r="E18" s="125">
        <f t="shared" si="1"/>
        <v>58772</v>
      </c>
      <c r="F18" s="125">
        <f>SUM(F5:F17)</f>
        <v>0</v>
      </c>
      <c r="G18" s="125">
        <f t="shared" si="1"/>
        <v>58772</v>
      </c>
      <c r="H18" s="125">
        <f t="shared" si="1"/>
        <v>628210</v>
      </c>
      <c r="I18" s="125">
        <f>SUM(I5:I17)</f>
        <v>418646</v>
      </c>
      <c r="J18" s="125">
        <f t="shared" si="1"/>
        <v>74256</v>
      </c>
      <c r="K18" s="125">
        <f t="shared" si="1"/>
        <v>268671</v>
      </c>
      <c r="L18" s="125">
        <f t="shared" si="1"/>
        <v>50759</v>
      </c>
      <c r="M18" s="125">
        <f t="shared" si="1"/>
        <v>217912</v>
      </c>
      <c r="N18" s="125">
        <f t="shared" si="1"/>
        <v>6322</v>
      </c>
      <c r="O18" s="125">
        <f t="shared" si="1"/>
        <v>18768</v>
      </c>
      <c r="P18" s="125">
        <f t="shared" si="1"/>
        <v>50404</v>
      </c>
      <c r="Q18" s="125">
        <f t="shared" si="1"/>
        <v>225</v>
      </c>
      <c r="R18" s="124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</row>
    <row r="19" spans="1:238" ht="32.25" customHeight="1" thickTop="1">
      <c r="A19" s="91" t="s">
        <v>34</v>
      </c>
      <c r="B19" s="65">
        <v>39</v>
      </c>
      <c r="C19" s="65">
        <v>0</v>
      </c>
      <c r="D19" s="65">
        <v>0</v>
      </c>
      <c r="E19" s="65">
        <v>1112</v>
      </c>
      <c r="F19" s="65">
        <v>0</v>
      </c>
      <c r="G19" s="65">
        <v>1112</v>
      </c>
      <c r="H19" s="65">
        <v>118</v>
      </c>
      <c r="I19" s="66">
        <v>888</v>
      </c>
      <c r="J19" s="65">
        <v>881</v>
      </c>
      <c r="K19" s="66">
        <f aca="true" t="shared" si="2" ref="K19:K47">L19+M19</f>
        <v>4</v>
      </c>
      <c r="L19" s="65">
        <v>4</v>
      </c>
      <c r="M19" s="65">
        <v>0</v>
      </c>
      <c r="N19" s="65">
        <v>0</v>
      </c>
      <c r="O19" s="65">
        <v>0</v>
      </c>
      <c r="P19" s="65">
        <v>3</v>
      </c>
      <c r="Q19" s="66">
        <v>0</v>
      </c>
      <c r="R19" s="124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</row>
    <row r="20" spans="1:238" ht="32.25" customHeight="1">
      <c r="A20" s="91" t="s">
        <v>35</v>
      </c>
      <c r="B20" s="65">
        <v>35</v>
      </c>
      <c r="C20" s="65">
        <v>0</v>
      </c>
      <c r="D20" s="65">
        <v>0</v>
      </c>
      <c r="E20" s="65">
        <v>505</v>
      </c>
      <c r="F20" s="65">
        <v>255</v>
      </c>
      <c r="G20" s="65">
        <v>250</v>
      </c>
      <c r="H20" s="65">
        <v>371</v>
      </c>
      <c r="I20" s="66">
        <v>768</v>
      </c>
      <c r="J20" s="65">
        <v>279</v>
      </c>
      <c r="K20" s="66">
        <f t="shared" si="2"/>
        <v>372</v>
      </c>
      <c r="L20" s="65">
        <v>372</v>
      </c>
      <c r="M20" s="65">
        <v>0</v>
      </c>
      <c r="N20" s="65">
        <v>0</v>
      </c>
      <c r="O20" s="65">
        <v>0</v>
      </c>
      <c r="P20" s="65">
        <v>117</v>
      </c>
      <c r="Q20" s="66">
        <v>0</v>
      </c>
      <c r="R20" s="124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</row>
    <row r="21" spans="1:238" ht="32.25" customHeight="1">
      <c r="A21" s="91" t="s">
        <v>36</v>
      </c>
      <c r="B21" s="65">
        <v>1351</v>
      </c>
      <c r="C21" s="65">
        <v>0</v>
      </c>
      <c r="D21" s="65">
        <v>2166</v>
      </c>
      <c r="E21" s="65">
        <v>77</v>
      </c>
      <c r="F21" s="65">
        <v>0</v>
      </c>
      <c r="G21" s="65">
        <v>77</v>
      </c>
      <c r="H21" s="65">
        <v>10851</v>
      </c>
      <c r="I21" s="65">
        <v>2728</v>
      </c>
      <c r="J21" s="65">
        <v>412</v>
      </c>
      <c r="K21" s="66">
        <f t="shared" si="2"/>
        <v>2315</v>
      </c>
      <c r="L21" s="65">
        <v>2315</v>
      </c>
      <c r="M21" s="65">
        <v>0</v>
      </c>
      <c r="N21" s="65">
        <v>0</v>
      </c>
      <c r="O21" s="65">
        <v>0</v>
      </c>
      <c r="P21" s="65">
        <v>1</v>
      </c>
      <c r="Q21" s="66">
        <v>0</v>
      </c>
      <c r="R21" s="124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</row>
    <row r="22" spans="1:238" ht="32.25" customHeight="1">
      <c r="A22" s="91" t="s">
        <v>37</v>
      </c>
      <c r="B22" s="65">
        <v>4069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1508</v>
      </c>
      <c r="I22" s="65">
        <v>3084</v>
      </c>
      <c r="J22" s="65">
        <v>1177</v>
      </c>
      <c r="K22" s="66">
        <f t="shared" si="2"/>
        <v>1766</v>
      </c>
      <c r="L22" s="65">
        <v>1766</v>
      </c>
      <c r="M22" s="65">
        <v>0</v>
      </c>
      <c r="N22" s="65">
        <v>0</v>
      </c>
      <c r="O22" s="65">
        <v>118</v>
      </c>
      <c r="P22" s="65">
        <v>23</v>
      </c>
      <c r="Q22" s="66">
        <v>0</v>
      </c>
      <c r="R22" s="124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</row>
    <row r="23" spans="1:238" ht="32.25" customHeight="1">
      <c r="A23" s="95" t="s">
        <v>38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70">
        <f t="shared" si="2"/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70">
        <v>0</v>
      </c>
      <c r="R23" s="124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</row>
    <row r="24" spans="1:238" ht="32.25" customHeight="1">
      <c r="A24" s="91" t="s">
        <v>39</v>
      </c>
      <c r="B24" s="65">
        <v>24</v>
      </c>
      <c r="C24" s="65">
        <v>11</v>
      </c>
      <c r="D24" s="65">
        <v>0</v>
      </c>
      <c r="E24" s="65">
        <v>1779</v>
      </c>
      <c r="F24" s="65">
        <v>1702</v>
      </c>
      <c r="G24" s="65">
        <v>77</v>
      </c>
      <c r="H24" s="65">
        <v>2663</v>
      </c>
      <c r="I24" s="65">
        <v>2091</v>
      </c>
      <c r="J24" s="65">
        <v>577</v>
      </c>
      <c r="K24" s="66">
        <f t="shared" si="2"/>
        <v>45</v>
      </c>
      <c r="L24" s="65">
        <v>45</v>
      </c>
      <c r="M24" s="65">
        <v>0</v>
      </c>
      <c r="N24" s="65">
        <v>1464</v>
      </c>
      <c r="O24" s="65">
        <v>0</v>
      </c>
      <c r="P24" s="65">
        <v>5</v>
      </c>
      <c r="Q24" s="66">
        <v>0</v>
      </c>
      <c r="R24" s="124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</row>
    <row r="25" spans="1:238" ht="32.25" customHeight="1">
      <c r="A25" s="91" t="s">
        <v>40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6">
        <f t="shared" si="2"/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6">
        <v>0</v>
      </c>
      <c r="R25" s="124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</row>
    <row r="26" spans="1:238" ht="32.25" customHeight="1">
      <c r="A26" s="91" t="s">
        <v>41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6">
        <f t="shared" si="2"/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6">
        <v>0</v>
      </c>
      <c r="R26" s="124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</row>
    <row r="27" spans="1:238" ht="32.25" customHeight="1">
      <c r="A27" s="91" t="s">
        <v>42</v>
      </c>
      <c r="B27" s="65">
        <v>57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10285</v>
      </c>
      <c r="I27" s="65">
        <v>453</v>
      </c>
      <c r="J27" s="65">
        <v>453</v>
      </c>
      <c r="K27" s="66">
        <f t="shared" si="2"/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6">
        <v>0</v>
      </c>
      <c r="R27" s="124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</row>
    <row r="28" spans="1:238" ht="32.25" customHeight="1">
      <c r="A28" s="95" t="s">
        <v>100</v>
      </c>
      <c r="B28" s="68">
        <v>1281</v>
      </c>
      <c r="C28" s="68">
        <v>14378</v>
      </c>
      <c r="D28" s="68">
        <v>0</v>
      </c>
      <c r="E28" s="68">
        <v>0</v>
      </c>
      <c r="F28" s="68">
        <v>0</v>
      </c>
      <c r="G28" s="68">
        <v>0</v>
      </c>
      <c r="H28" s="68">
        <v>19459</v>
      </c>
      <c r="I28" s="68">
        <v>33540</v>
      </c>
      <c r="J28" s="68">
        <v>1269</v>
      </c>
      <c r="K28" s="70">
        <f t="shared" si="2"/>
        <v>26884</v>
      </c>
      <c r="L28" s="68">
        <v>24969</v>
      </c>
      <c r="M28" s="68">
        <v>1915</v>
      </c>
      <c r="N28" s="68">
        <v>2769</v>
      </c>
      <c r="O28" s="68">
        <v>2618</v>
      </c>
      <c r="P28" s="68">
        <v>0</v>
      </c>
      <c r="Q28" s="70">
        <v>0</v>
      </c>
      <c r="R28" s="124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</row>
    <row r="29" spans="1:238" ht="32.25" customHeight="1">
      <c r="A29" s="91" t="s">
        <v>43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6">
        <f t="shared" si="2"/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6">
        <v>0</v>
      </c>
      <c r="R29" s="124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</row>
    <row r="30" spans="1:238" ht="32.25" customHeight="1">
      <c r="A30" s="91" t="s">
        <v>44</v>
      </c>
      <c r="B30" s="65">
        <v>548</v>
      </c>
      <c r="C30" s="65">
        <v>0</v>
      </c>
      <c r="D30" s="65">
        <v>0</v>
      </c>
      <c r="E30" s="65">
        <v>1305</v>
      </c>
      <c r="F30" s="65">
        <v>0</v>
      </c>
      <c r="G30" s="65">
        <v>1305</v>
      </c>
      <c r="H30" s="65">
        <v>433</v>
      </c>
      <c r="I30" s="65">
        <v>1839</v>
      </c>
      <c r="J30" s="65">
        <v>915</v>
      </c>
      <c r="K30" s="66">
        <f t="shared" si="2"/>
        <v>190</v>
      </c>
      <c r="L30" s="65">
        <v>190</v>
      </c>
      <c r="M30" s="65">
        <v>0</v>
      </c>
      <c r="N30" s="65">
        <v>0</v>
      </c>
      <c r="O30" s="65">
        <v>50</v>
      </c>
      <c r="P30" s="65">
        <v>0</v>
      </c>
      <c r="Q30" s="66">
        <v>684</v>
      </c>
      <c r="R30" s="124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</row>
    <row r="31" spans="1:238" ht="32.25" customHeight="1">
      <c r="A31" s="91" t="s">
        <v>45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6">
        <f t="shared" si="2"/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6">
        <v>0</v>
      </c>
      <c r="R31" s="124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</row>
    <row r="32" spans="1:238" ht="32.25" customHeight="1">
      <c r="A32" s="91" t="s">
        <v>46</v>
      </c>
      <c r="B32" s="65">
        <v>18419</v>
      </c>
      <c r="C32" s="65">
        <v>79</v>
      </c>
      <c r="D32" s="65">
        <v>8</v>
      </c>
      <c r="E32" s="65">
        <v>2075</v>
      </c>
      <c r="F32" s="65">
        <v>0</v>
      </c>
      <c r="G32" s="65">
        <v>2075</v>
      </c>
      <c r="H32" s="65">
        <v>12153</v>
      </c>
      <c r="I32" s="65">
        <v>31001</v>
      </c>
      <c r="J32" s="65">
        <v>2452</v>
      </c>
      <c r="K32" s="66">
        <f t="shared" si="2"/>
        <v>7133</v>
      </c>
      <c r="L32" s="65">
        <v>7133</v>
      </c>
      <c r="M32" s="65">
        <v>0</v>
      </c>
      <c r="N32" s="65">
        <v>2093</v>
      </c>
      <c r="O32" s="65">
        <v>18823</v>
      </c>
      <c r="P32" s="65">
        <v>0</v>
      </c>
      <c r="Q32" s="66">
        <v>500</v>
      </c>
      <c r="R32" s="124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</row>
    <row r="33" spans="1:238" ht="32.25" customHeight="1">
      <c r="A33" s="95" t="s">
        <v>47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70">
        <f t="shared" si="2"/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70">
        <v>0</v>
      </c>
      <c r="R33" s="124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</row>
    <row r="34" spans="1:238" ht="32.25" customHeight="1">
      <c r="A34" s="91" t="s">
        <v>48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6">
        <f t="shared" si="2"/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6">
        <v>0</v>
      </c>
      <c r="R34" s="124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</row>
    <row r="35" spans="1:238" ht="32.25" customHeight="1">
      <c r="A35" s="91" t="s">
        <v>49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6">
        <f t="shared" si="2"/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6">
        <v>0</v>
      </c>
      <c r="R35" s="124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</row>
    <row r="36" spans="1:238" ht="32.25" customHeight="1">
      <c r="A36" s="91" t="s">
        <v>50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6">
        <f t="shared" si="2"/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6">
        <v>0</v>
      </c>
      <c r="R36" s="124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</row>
    <row r="37" spans="1:238" ht="32.25" customHeight="1">
      <c r="A37" s="91" t="s">
        <v>51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28841</v>
      </c>
      <c r="I37" s="65">
        <v>7354</v>
      </c>
      <c r="J37" s="65">
        <v>331</v>
      </c>
      <c r="K37" s="66">
        <f t="shared" si="2"/>
        <v>6635</v>
      </c>
      <c r="L37" s="65">
        <v>6635</v>
      </c>
      <c r="M37" s="65">
        <v>0</v>
      </c>
      <c r="N37" s="65">
        <v>388</v>
      </c>
      <c r="O37" s="65">
        <v>0</v>
      </c>
      <c r="P37" s="65">
        <v>0</v>
      </c>
      <c r="Q37" s="66">
        <v>0</v>
      </c>
      <c r="R37" s="124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</row>
    <row r="38" spans="1:238" ht="32.25" customHeight="1">
      <c r="A38" s="95" t="s">
        <v>52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70">
        <f t="shared" si="2"/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70">
        <v>0</v>
      </c>
      <c r="R38" s="124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</row>
    <row r="39" spans="1:238" ht="32.25" customHeight="1">
      <c r="A39" s="91" t="s">
        <v>101</v>
      </c>
      <c r="B39" s="65">
        <v>0</v>
      </c>
      <c r="C39" s="65">
        <v>0</v>
      </c>
      <c r="D39" s="65">
        <v>0</v>
      </c>
      <c r="E39" s="65">
        <v>150</v>
      </c>
      <c r="F39" s="65">
        <v>150</v>
      </c>
      <c r="G39" s="65">
        <v>0</v>
      </c>
      <c r="H39" s="65">
        <v>28</v>
      </c>
      <c r="I39" s="65">
        <v>149</v>
      </c>
      <c r="J39" s="65">
        <v>149</v>
      </c>
      <c r="K39" s="66">
        <f t="shared" si="2"/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6">
        <v>0</v>
      </c>
      <c r="R39" s="124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</row>
    <row r="40" spans="1:238" ht="32.25" customHeight="1">
      <c r="A40" s="91" t="s">
        <v>53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6">
        <f t="shared" si="2"/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6">
        <v>0</v>
      </c>
      <c r="R40" s="124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</row>
    <row r="41" spans="1:238" ht="32.25" customHeight="1">
      <c r="A41" s="91" t="s">
        <v>54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6">
        <f t="shared" si="2"/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6">
        <v>0</v>
      </c>
      <c r="R41" s="124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</row>
    <row r="42" spans="1:238" ht="32.25" customHeight="1">
      <c r="A42" s="91" t="s">
        <v>55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6">
        <f t="shared" si="2"/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6">
        <v>0</v>
      </c>
      <c r="R42" s="124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</row>
    <row r="43" spans="1:238" ht="32.25" customHeight="1">
      <c r="A43" s="95" t="s">
        <v>56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70">
        <f t="shared" si="2"/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70">
        <v>0</v>
      </c>
      <c r="R43" s="124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</row>
    <row r="44" spans="1:238" ht="32.25" customHeight="1">
      <c r="A44" s="91" t="s">
        <v>57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6">
        <f t="shared" si="2"/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6">
        <v>0</v>
      </c>
      <c r="R44" s="124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</row>
    <row r="45" spans="1:238" ht="32.25" customHeight="1">
      <c r="A45" s="91" t="s">
        <v>58</v>
      </c>
      <c r="B45" s="65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6">
        <f t="shared" si="2"/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6">
        <v>0</v>
      </c>
      <c r="R45" s="124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</row>
    <row r="46" spans="1:238" ht="32.25" customHeight="1">
      <c r="A46" s="91" t="s">
        <v>59</v>
      </c>
      <c r="B46" s="65">
        <v>12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858</v>
      </c>
      <c r="I46" s="65">
        <v>455</v>
      </c>
      <c r="J46" s="65">
        <v>95</v>
      </c>
      <c r="K46" s="66">
        <f t="shared" si="2"/>
        <v>360</v>
      </c>
      <c r="L46" s="65">
        <v>360</v>
      </c>
      <c r="M46" s="65">
        <v>0</v>
      </c>
      <c r="N46" s="65">
        <v>0</v>
      </c>
      <c r="O46" s="65">
        <v>0</v>
      </c>
      <c r="P46" s="65">
        <v>0</v>
      </c>
      <c r="Q46" s="66">
        <v>0</v>
      </c>
      <c r="R46" s="124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</row>
    <row r="47" spans="1:238" ht="32.25" customHeight="1">
      <c r="A47" s="91" t="s">
        <v>60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6">
        <f t="shared" si="2"/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6">
        <v>0</v>
      </c>
      <c r="R47" s="124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</row>
    <row r="48" spans="1:238" ht="32.25" customHeight="1">
      <c r="A48" s="95" t="s">
        <v>61</v>
      </c>
      <c r="B48" s="68">
        <v>385</v>
      </c>
      <c r="C48" s="68">
        <v>1408</v>
      </c>
      <c r="D48" s="68">
        <v>0</v>
      </c>
      <c r="E48" s="68">
        <v>0</v>
      </c>
      <c r="F48" s="68">
        <v>0</v>
      </c>
      <c r="G48" s="68">
        <v>0</v>
      </c>
      <c r="H48" s="68">
        <v>24278</v>
      </c>
      <c r="I48" s="68">
        <v>1176</v>
      </c>
      <c r="J48" s="68">
        <v>170</v>
      </c>
      <c r="K48" s="70">
        <f aca="true" t="shared" si="3" ref="K48:K64">L48+M48</f>
        <v>1006</v>
      </c>
      <c r="L48" s="68">
        <v>1006</v>
      </c>
      <c r="M48" s="68">
        <v>0</v>
      </c>
      <c r="N48" s="68">
        <v>0</v>
      </c>
      <c r="O48" s="68">
        <v>0</v>
      </c>
      <c r="P48" s="68">
        <v>0</v>
      </c>
      <c r="Q48" s="70">
        <v>0</v>
      </c>
      <c r="R48" s="124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</row>
    <row r="49" spans="1:238" ht="32.25" customHeight="1">
      <c r="A49" s="91" t="s">
        <v>62</v>
      </c>
      <c r="B49" s="65">
        <v>0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6">
        <f t="shared" si="3"/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6">
        <v>0</v>
      </c>
      <c r="R49" s="124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</row>
    <row r="50" spans="1:238" ht="32.25" customHeight="1">
      <c r="A50" s="91" t="s">
        <v>63</v>
      </c>
      <c r="B50" s="65">
        <v>0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6">
        <f t="shared" si="3"/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6">
        <v>0</v>
      </c>
      <c r="R50" s="124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</row>
    <row r="51" spans="1:238" ht="32.25" customHeight="1">
      <c r="A51" s="91" t="s">
        <v>64</v>
      </c>
      <c r="B51" s="65">
        <v>0</v>
      </c>
      <c r="C51" s="65">
        <v>0</v>
      </c>
      <c r="D51" s="65">
        <v>0</v>
      </c>
      <c r="E51" s="65">
        <v>128</v>
      </c>
      <c r="F51" s="65">
        <v>128</v>
      </c>
      <c r="G51" s="65">
        <v>0</v>
      </c>
      <c r="H51" s="65">
        <v>79</v>
      </c>
      <c r="I51" s="65">
        <v>184</v>
      </c>
      <c r="J51" s="65">
        <v>184</v>
      </c>
      <c r="K51" s="66">
        <f t="shared" si="3"/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6">
        <v>0</v>
      </c>
      <c r="R51" s="124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</row>
    <row r="52" spans="1:238" ht="32.25" customHeight="1">
      <c r="A52" s="91" t="s">
        <v>65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6">
        <f t="shared" si="3"/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6">
        <v>0</v>
      </c>
      <c r="R52" s="124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</row>
    <row r="53" spans="1:238" ht="32.25" customHeight="1">
      <c r="A53" s="95" t="s">
        <v>66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70">
        <f t="shared" si="3"/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70">
        <v>0</v>
      </c>
      <c r="R53" s="124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</row>
    <row r="54" spans="1:238" ht="32.25" customHeight="1">
      <c r="A54" s="91" t="s">
        <v>67</v>
      </c>
      <c r="B54" s="65">
        <v>0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6">
        <f t="shared" si="3"/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6">
        <v>0</v>
      </c>
      <c r="R54" s="124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</row>
    <row r="55" spans="1:238" ht="32.25" customHeight="1">
      <c r="A55" s="91" t="s">
        <v>68</v>
      </c>
      <c r="B55" s="65">
        <v>0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6">
        <f t="shared" si="3"/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6">
        <v>0</v>
      </c>
      <c r="R55" s="124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</row>
    <row r="56" spans="1:238" ht="32.25" customHeight="1">
      <c r="A56" s="91" t="s">
        <v>69</v>
      </c>
      <c r="B56" s="65">
        <v>0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6">
        <f t="shared" si="3"/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6">
        <v>0</v>
      </c>
      <c r="R56" s="124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</row>
    <row r="57" spans="1:238" ht="32.25" customHeight="1">
      <c r="A57" s="91" t="s">
        <v>70</v>
      </c>
      <c r="B57" s="65">
        <v>0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6">
        <f t="shared" si="3"/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6">
        <v>0</v>
      </c>
      <c r="R57" s="124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</row>
    <row r="58" spans="1:238" ht="32.25" customHeight="1">
      <c r="A58" s="95" t="s">
        <v>71</v>
      </c>
      <c r="B58" s="68">
        <v>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70">
        <f t="shared" si="3"/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70">
        <v>0</v>
      </c>
      <c r="R58" s="124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</row>
    <row r="59" spans="1:238" ht="32.25" customHeight="1">
      <c r="A59" s="91" t="s">
        <v>72</v>
      </c>
      <c r="B59" s="65">
        <v>0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6">
        <f t="shared" si="3"/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6">
        <v>0</v>
      </c>
      <c r="R59" s="124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</row>
    <row r="60" spans="1:238" ht="32.25" customHeight="1">
      <c r="A60" s="91" t="s">
        <v>73</v>
      </c>
      <c r="B60" s="65">
        <v>0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6">
        <f t="shared" si="3"/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6">
        <v>0</v>
      </c>
      <c r="R60" s="124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</row>
    <row r="61" spans="1:238" ht="32.25" customHeight="1">
      <c r="A61" s="91" t="s">
        <v>74</v>
      </c>
      <c r="B61" s="65">
        <v>0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5840</v>
      </c>
      <c r="I61" s="65">
        <v>229</v>
      </c>
      <c r="J61" s="65">
        <v>229</v>
      </c>
      <c r="K61" s="66">
        <f t="shared" si="3"/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6">
        <v>0</v>
      </c>
      <c r="R61" s="124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</row>
    <row r="62" spans="1:238" ht="32.25" customHeight="1">
      <c r="A62" s="91" t="s">
        <v>75</v>
      </c>
      <c r="B62" s="65">
        <v>0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6">
        <f t="shared" si="3"/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6">
        <v>0</v>
      </c>
      <c r="R62" s="124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</row>
    <row r="63" spans="1:238" ht="32.25" customHeight="1">
      <c r="A63" s="95" t="s">
        <v>76</v>
      </c>
      <c r="B63" s="68">
        <v>0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70">
        <f t="shared" si="3"/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70">
        <v>0</v>
      </c>
      <c r="R63" s="124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</row>
    <row r="64" spans="1:238" ht="32.25" customHeight="1" thickBot="1">
      <c r="A64" s="91" t="s">
        <v>86</v>
      </c>
      <c r="B64" s="65">
        <v>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6">
        <f t="shared" si="3"/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6">
        <v>0</v>
      </c>
      <c r="R64" s="124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</row>
    <row r="65" spans="1:238" ht="32.25" customHeight="1" thickBot="1" thickTop="1">
      <c r="A65" s="94" t="s">
        <v>77</v>
      </c>
      <c r="B65" s="125">
        <f aca="true" t="shared" si="4" ref="B65:Q65">SUM(B19:B64)</f>
        <v>26220</v>
      </c>
      <c r="C65" s="125">
        <f t="shared" si="4"/>
        <v>15876</v>
      </c>
      <c r="D65" s="125">
        <f t="shared" si="4"/>
        <v>2174</v>
      </c>
      <c r="E65" s="125">
        <f t="shared" si="4"/>
        <v>7131</v>
      </c>
      <c r="F65" s="125">
        <f t="shared" si="4"/>
        <v>2235</v>
      </c>
      <c r="G65" s="125">
        <f t="shared" si="4"/>
        <v>4896</v>
      </c>
      <c r="H65" s="125">
        <f t="shared" si="4"/>
        <v>117765</v>
      </c>
      <c r="I65" s="125">
        <f>SUM(I19:I64)</f>
        <v>85939</v>
      </c>
      <c r="J65" s="125">
        <f t="shared" si="4"/>
        <v>9573</v>
      </c>
      <c r="K65" s="125">
        <f>SUM(K19:K64)</f>
        <v>46710</v>
      </c>
      <c r="L65" s="125">
        <f t="shared" si="4"/>
        <v>44795</v>
      </c>
      <c r="M65" s="125">
        <f t="shared" si="4"/>
        <v>1915</v>
      </c>
      <c r="N65" s="125">
        <f t="shared" si="4"/>
        <v>6714</v>
      </c>
      <c r="O65" s="125">
        <f t="shared" si="4"/>
        <v>21609</v>
      </c>
      <c r="P65" s="125">
        <f t="shared" si="4"/>
        <v>149</v>
      </c>
      <c r="Q65" s="125">
        <f t="shared" si="4"/>
        <v>1184</v>
      </c>
      <c r="R65" s="124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</row>
    <row r="66" spans="1:238" ht="32.25" customHeight="1" thickTop="1">
      <c r="A66" s="126" t="s">
        <v>78</v>
      </c>
      <c r="B66" s="127">
        <f aca="true" t="shared" si="5" ref="B66:Q66">SUM(B65,B18)</f>
        <v>90681</v>
      </c>
      <c r="C66" s="127">
        <f t="shared" si="5"/>
        <v>16371</v>
      </c>
      <c r="D66" s="127">
        <f t="shared" si="5"/>
        <v>2174</v>
      </c>
      <c r="E66" s="127">
        <f t="shared" si="5"/>
        <v>65903</v>
      </c>
      <c r="F66" s="127">
        <f t="shared" si="5"/>
        <v>2235</v>
      </c>
      <c r="G66" s="127">
        <f t="shared" si="5"/>
        <v>63668</v>
      </c>
      <c r="H66" s="127">
        <f t="shared" si="5"/>
        <v>745975</v>
      </c>
      <c r="I66" s="127">
        <f t="shared" si="5"/>
        <v>504585</v>
      </c>
      <c r="J66" s="127">
        <f t="shared" si="5"/>
        <v>83829</v>
      </c>
      <c r="K66" s="127">
        <f t="shared" si="5"/>
        <v>315381</v>
      </c>
      <c r="L66" s="127">
        <f t="shared" si="5"/>
        <v>95554</v>
      </c>
      <c r="M66" s="127">
        <f t="shared" si="5"/>
        <v>219827</v>
      </c>
      <c r="N66" s="127">
        <f t="shared" si="5"/>
        <v>13036</v>
      </c>
      <c r="O66" s="127">
        <f t="shared" si="5"/>
        <v>40377</v>
      </c>
      <c r="P66" s="127">
        <f t="shared" si="5"/>
        <v>50553</v>
      </c>
      <c r="Q66" s="127">
        <f t="shared" si="5"/>
        <v>1409</v>
      </c>
      <c r="R66" s="124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</row>
    <row r="67" spans="1:17" s="60" customFormat="1" ht="30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="60" customFormat="1" ht="30.75" customHeight="1"/>
    <row r="69" s="60" customFormat="1" ht="30.75" customHeight="1"/>
  </sheetData>
  <sheetProtection/>
  <printOptions/>
  <pageMargins left="0.7874015748031497" right="0.7874015748031497" top="0.7874015748031497" bottom="0.3937007874015748" header="0.4330708661417323" footer="0.31496062992125984"/>
  <pageSetup firstPageNumber="260" useFirstPageNumber="1" fitToHeight="10" horizontalDpi="600" verticalDpi="600" orientation="portrait" paperSize="9" scale="35" r:id="rId1"/>
  <headerFooter alignWithMargins="0">
    <oddHeader>&amp;L&amp;24
　　第３６表　平成２４年度市町村別財産区及び決算の状況</oddHeader>
    <oddFooter>&amp;C&amp;28&amp;P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2014-03-30T15:12:59Z</cp:lastPrinted>
  <dcterms:modified xsi:type="dcterms:W3CDTF">2014-03-30T15:13:46Z</dcterms:modified>
  <cp:category/>
  <cp:version/>
  <cp:contentType/>
  <cp:contentStatus/>
</cp:coreProperties>
</file>