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20520" windowHeight="3780" tabRatio="749" activeTab="0"/>
  </bookViews>
  <sheets>
    <sheet name="第４１表後期高齢者医療事業会計（最初のページのみ印刷）" sheetId="1" r:id="rId1"/>
    <sheet name="第４１後期高齢者医療事業会計 (次ページ以降印刷)" sheetId="2" r:id="rId2"/>
  </sheets>
  <definedNames>
    <definedName name="_xlnm.Print_Area" localSheetId="1">'第４１後期高齢者医療事業会計 (次ページ以降印刷)'!$A$1:$K$66</definedName>
    <definedName name="_xlnm.Print_Area" localSheetId="0">'第４１表後期高齢者医療事業会計（最初のページのみ印刷）'!$A$1:$L$66</definedName>
    <definedName name="_xlnm.Print_Titles" localSheetId="1">'第４１後期高齢者医療事業会計 (次ページ以降印刷)'!$A:$A</definedName>
    <definedName name="_xlnm.Print_Titles" localSheetId="0">'第４１表後期高齢者医療事業会計（最初のページのみ印刷）'!$A:$A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<sst xmlns="http://schemas.openxmlformats.org/spreadsheetml/2006/main" count="163" uniqueCount="98">
  <si>
    <t>市町村名</t>
  </si>
  <si>
    <t>歳入合計</t>
  </si>
  <si>
    <t>(a)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</si>
  <si>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</si>
  <si>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</si>
  <si>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</si>
  <si>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</si>
  <si>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</si>
  <si>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</si>
  <si>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</si>
  <si>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</si>
  <si>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</si>
  <si>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</si>
  <si>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</si>
  <si>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</si>
  <si>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</si>
  <si>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</si>
  <si>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</si>
  <si>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</si>
  <si>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</si>
  <si>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</si>
  <si>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</si>
  <si>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</si>
  <si>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</si>
  <si>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</si>
  <si>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</si>
  <si>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</si>
  <si>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</si>
  <si>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</si>
  <si>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</si>
  <si>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</si>
  <si>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</si>
  <si>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</si>
  <si>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</si>
  <si>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</si>
  <si>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</si>
  <si>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</si>
  <si>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</si>
  <si>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</si>
  <si>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</si>
  <si>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</si>
  <si>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</si>
  <si>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</si>
  <si>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</si>
  <si>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</si>
  <si>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</si>
  <si>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</si>
  <si>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</si>
  <si>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</si>
  <si>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</si>
  <si>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</si>
  <si>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</si>
  <si>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</si>
  <si>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</si>
  <si>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</si>
  <si>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</si>
  <si>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</si>
  <si>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</si>
  <si>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</si>
  <si>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</si>
  <si>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>南相馬市</t>
  </si>
  <si>
    <t>伊達市</t>
  </si>
  <si>
    <t>南会津町</t>
  </si>
  <si>
    <t>会津美里町</t>
  </si>
  <si>
    <t>本宮市</t>
  </si>
  <si>
    <t>職員数</t>
  </si>
  <si>
    <t>賃金</t>
  </si>
  <si>
    <t>１後期高齢者</t>
  </si>
  <si>
    <t>医療保険料</t>
  </si>
  <si>
    <t>うち特別徴収</t>
  </si>
  <si>
    <t>保険料</t>
  </si>
  <si>
    <t>２繰入金</t>
  </si>
  <si>
    <t>（１）一般会計</t>
  </si>
  <si>
    <t>繰入金</t>
  </si>
  <si>
    <t>うち保健基盤
安定繰入金</t>
  </si>
  <si>
    <t>３繰越金</t>
  </si>
  <si>
    <t>歳出合計</t>
  </si>
  <si>
    <t>(b)</t>
  </si>
  <si>
    <t>１総務費</t>
  </si>
  <si>
    <t>（１）総務管理費</t>
  </si>
  <si>
    <t>うち人件費</t>
  </si>
  <si>
    <t>４その他の</t>
  </si>
  <si>
    <t>収入</t>
  </si>
  <si>
    <t>（２）徴収費</t>
  </si>
  <si>
    <t>２後期高齢者</t>
  </si>
  <si>
    <t>医療広域</t>
  </si>
  <si>
    <t>３繰出金</t>
  </si>
  <si>
    <t>人件費</t>
  </si>
  <si>
    <t>被保険者数</t>
  </si>
  <si>
    <t>参　　考</t>
  </si>
  <si>
    <t>　　連合納付金</t>
  </si>
  <si>
    <t>　４前年度</t>
  </si>
  <si>
    <t>　　繰上充用金</t>
  </si>
  <si>
    <t>　５その他の</t>
  </si>
  <si>
    <t>　　支出</t>
  </si>
  <si>
    <t>歳出の内訳</t>
  </si>
  <si>
    <r>
      <t>H</t>
    </r>
    <r>
      <rPr>
        <sz val="16"/>
        <color indexed="10"/>
        <rFont val="ＭＳ Ｐゴシック"/>
        <family val="3"/>
      </rPr>
      <t>25</t>
    </r>
    <r>
      <rPr>
        <sz val="16"/>
        <rFont val="ＭＳ Ｐゴシック"/>
        <family val="3"/>
      </rPr>
      <t>.4.1現在</t>
    </r>
  </si>
  <si>
    <r>
      <t>H</t>
    </r>
    <r>
      <rPr>
        <sz val="16"/>
        <color indexed="10"/>
        <rFont val="ＭＳ Ｐゴシック"/>
        <family val="3"/>
      </rPr>
      <t>25</t>
    </r>
    <r>
      <rPr>
        <sz val="16"/>
        <rFont val="ＭＳ Ｐゴシック"/>
        <family val="3"/>
      </rPr>
      <t>.3.31現在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</si>
</sst>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7">
    <xf numFmtId="3" fontId="0" fillId="0" borderId="0" xfId="0" applyAlignment="1">
      <alignment/>
    </xf>
    <xf numFmtId="3" fontId="4" fillId="0" borderId="0" xfId="0" applyFont="1" applyAlignment="1">
      <alignment/>
    </xf>
    <xf numFmtId="3" fontId="7" fillId="0" borderId="10" xfId="0" applyNumberFormat="1" applyFont="1" applyBorder="1" applyAlignment="1">
      <alignment horizontal="center" wrapText="1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 wrapText="1"/>
    </xf>
    <xf numFmtId="3" fontId="7" fillId="0" borderId="15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3" fontId="7" fillId="0" borderId="18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vertical="top" wrapText="1"/>
    </xf>
    <xf numFmtId="3" fontId="7" fillId="0" borderId="11" xfId="0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5" xfId="0" applyFont="1" applyFill="1" applyBorder="1" applyAlignment="1">
      <alignment horizontal="center" vertical="top" wrapText="1"/>
    </xf>
    <xf numFmtId="3" fontId="7" fillId="0" borderId="13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vertical="center"/>
    </xf>
    <xf numFmtId="3" fontId="5" fillId="0" borderId="0" xfId="0" applyFont="1" applyFill="1" applyAlignment="1">
      <alignment/>
    </xf>
    <xf numFmtId="3" fontId="7" fillId="0" borderId="0" xfId="0" applyFont="1" applyFill="1" applyAlignment="1">
      <alignment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0" xfId="0" applyFont="1" applyBorder="1" applyAlignment="1">
      <alignment/>
    </xf>
    <xf numFmtId="3" fontId="5" fillId="0" borderId="0" xfId="0" applyFont="1" applyAlignment="1">
      <alignment/>
    </xf>
    <xf numFmtId="3" fontId="5" fillId="0" borderId="10" xfId="0" applyFont="1" applyFill="1" applyBorder="1" applyAlignment="1">
      <alignment/>
    </xf>
    <xf numFmtId="3" fontId="7" fillId="0" borderId="13" xfId="0" applyFont="1" applyFill="1" applyBorder="1" applyAlignment="1">
      <alignment horizontal="center" vertical="top" wrapText="1"/>
    </xf>
    <xf numFmtId="3" fontId="7" fillId="0" borderId="19" xfId="0" applyFont="1" applyFill="1" applyBorder="1" applyAlignment="1">
      <alignment horizontal="center" vertical="top" wrapText="1"/>
    </xf>
    <xf numFmtId="3" fontId="7" fillId="0" borderId="20" xfId="0" applyNumberFormat="1" applyFont="1" applyFill="1" applyBorder="1" applyAlignment="1">
      <alignment horizontal="center"/>
    </xf>
    <xf numFmtId="176" fontId="5" fillId="0" borderId="2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wrapText="1"/>
    </xf>
    <xf numFmtId="3" fontId="5" fillId="0" borderId="22" xfId="0" applyFont="1" applyFill="1" applyBorder="1" applyAlignment="1">
      <alignment/>
    </xf>
    <xf numFmtId="3" fontId="7" fillId="0" borderId="22" xfId="0" applyFont="1" applyFill="1" applyBorder="1" applyAlignment="1">
      <alignment/>
    </xf>
    <xf numFmtId="3" fontId="0" fillId="0" borderId="22" xfId="0" applyFill="1" applyBorder="1" applyAlignment="1">
      <alignment/>
    </xf>
    <xf numFmtId="3" fontId="7" fillId="0" borderId="23" xfId="0" applyNumberFormat="1" applyFont="1" applyBorder="1" applyAlignment="1">
      <alignment horizontal="center" shrinkToFi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15" xfId="0" applyFont="1" applyFill="1" applyBorder="1" applyAlignment="1">
      <alignment vertical="top" wrapText="1"/>
    </xf>
    <xf numFmtId="3" fontId="7" fillId="0" borderId="18" xfId="0" applyNumberFormat="1" applyFont="1" applyFill="1" applyBorder="1" applyAlignment="1">
      <alignment wrapText="1"/>
    </xf>
    <xf numFmtId="3" fontId="7" fillId="0" borderId="15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wrapText="1"/>
    </xf>
    <xf numFmtId="3" fontId="7" fillId="0" borderId="12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22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Continuous" vertical="center" wrapText="1"/>
    </xf>
    <xf numFmtId="3" fontId="7" fillId="0" borderId="26" xfId="0" applyNumberFormat="1" applyFont="1" applyFill="1" applyBorder="1" applyAlignment="1">
      <alignment horizontal="centerContinuous" vertical="center" wrapText="1"/>
    </xf>
    <xf numFmtId="3" fontId="5" fillId="0" borderId="0" xfId="0" applyFont="1" applyAlignment="1">
      <alignment horizontal="right"/>
    </xf>
    <xf numFmtId="3" fontId="4" fillId="0" borderId="0" xfId="0" applyFont="1" applyAlignment="1">
      <alignment/>
    </xf>
    <xf numFmtId="3" fontId="4" fillId="0" borderId="18" xfId="0" applyNumberFormat="1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5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 horizontal="center" wrapText="1"/>
    </xf>
    <xf numFmtId="3" fontId="7" fillId="0" borderId="29" xfId="0" applyNumberFormat="1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 wrapText="1"/>
    </xf>
    <xf numFmtId="3" fontId="7" fillId="0" borderId="30" xfId="0" applyNumberFormat="1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 wrapText="1"/>
    </xf>
    <xf numFmtId="3" fontId="7" fillId="0" borderId="31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center"/>
    </xf>
    <xf numFmtId="3" fontId="7" fillId="0" borderId="32" xfId="0" applyFont="1" applyFill="1" applyBorder="1" applyAlignment="1">
      <alignment horizontal="center" wrapText="1"/>
    </xf>
    <xf numFmtId="3" fontId="7" fillId="0" borderId="33" xfId="0" applyFont="1" applyFill="1" applyBorder="1" applyAlignment="1">
      <alignment horizontal="center" wrapText="1"/>
    </xf>
    <xf numFmtId="3" fontId="7" fillId="0" borderId="34" xfId="0" applyFont="1" applyFill="1" applyBorder="1" applyAlignment="1">
      <alignment horizontal="center" wrapText="1"/>
    </xf>
    <xf numFmtId="3" fontId="7" fillId="0" borderId="3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0" borderId="23" xfId="0" applyNumberFormat="1" applyFont="1" applyFill="1" applyBorder="1" applyAlignment="1">
      <alignment horizontal="center" shrinkToFit="1"/>
    </xf>
    <xf numFmtId="3" fontId="7" fillId="0" borderId="35" xfId="0" applyFont="1" applyFill="1" applyBorder="1" applyAlignment="1">
      <alignment horizontal="center" vertical="top" wrapText="1"/>
    </xf>
    <xf numFmtId="3" fontId="7" fillId="0" borderId="36" xfId="0" applyFont="1" applyFill="1" applyBorder="1" applyAlignment="1">
      <alignment horizontal="center" vertical="top" wrapText="1"/>
    </xf>
    <xf numFmtId="3" fontId="8" fillId="0" borderId="37" xfId="0" applyFont="1" applyFill="1" applyBorder="1" applyAlignment="1">
      <alignment horizontal="center" vertical="center" wrapText="1"/>
    </xf>
    <xf numFmtId="3" fontId="7" fillId="0" borderId="22" xfId="0" applyFont="1" applyFill="1" applyBorder="1" applyAlignment="1">
      <alignment horizontal="center" vertical="top" wrapText="1"/>
    </xf>
    <xf numFmtId="3" fontId="7" fillId="0" borderId="38" xfId="0" applyFont="1" applyFill="1" applyBorder="1" applyAlignment="1">
      <alignment horizontal="center" vertical="top" wrapText="1"/>
    </xf>
    <xf numFmtId="3" fontId="7" fillId="0" borderId="39" xfId="0" applyFont="1" applyFill="1" applyBorder="1" applyAlignment="1">
      <alignment vertical="top" wrapText="1"/>
    </xf>
    <xf numFmtId="3" fontId="7" fillId="0" borderId="0" xfId="0" applyFont="1" applyFill="1" applyBorder="1" applyAlignment="1">
      <alignment horizontal="center" vertical="center" wrapText="1"/>
    </xf>
    <xf numFmtId="3" fontId="7" fillId="0" borderId="38" xfId="0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73"/>
  <sheetViews>
    <sheetView tabSelected="1" showOutlineSymbols="0" zoomScale="40" zoomScaleNormal="40" zoomScaleSheetLayoutView="45" workbookViewId="0" topLeftCell="A1">
      <selection activeCell="S52" sqref="S52"/>
    </sheetView>
  </sheetViews>
  <sheetFormatPr defaultColWidth="24.75390625" defaultRowHeight="14.25"/>
  <cols>
    <col min="1" max="1" width="20.625" style="0" customWidth="1"/>
    <col min="2" max="12" width="19.375" style="0" customWidth="1"/>
    <col min="13" max="13" width="9.00390625" style="0" customWidth="1"/>
    <col min="14" max="14" width="24.75390625" style="0" customWidth="1"/>
    <col min="15" max="15" width="7.75390625" style="0" customWidth="1"/>
  </cols>
  <sheetData>
    <row r="1" spans="1:195" ht="33" customHeight="1">
      <c r="A1" s="58" t="s">
        <v>0</v>
      </c>
      <c r="B1" s="59" t="s">
        <v>1</v>
      </c>
      <c r="C1" s="60"/>
      <c r="D1" s="60"/>
      <c r="E1" s="60"/>
      <c r="F1" s="60"/>
      <c r="G1" s="60"/>
      <c r="H1" s="60"/>
      <c r="I1" s="60"/>
      <c r="J1" s="59" t="s">
        <v>76</v>
      </c>
      <c r="K1" s="63"/>
      <c r="L1" s="6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</row>
    <row r="2" spans="1:195" ht="27" customHeight="1">
      <c r="A2" s="61"/>
      <c r="B2" s="13" t="s">
        <v>2</v>
      </c>
      <c r="C2" s="12" t="s">
        <v>67</v>
      </c>
      <c r="D2" s="16"/>
      <c r="E2" s="65" t="s">
        <v>71</v>
      </c>
      <c r="F2" s="66"/>
      <c r="G2" s="67"/>
      <c r="H2" s="16" t="s">
        <v>75</v>
      </c>
      <c r="I2" s="68" t="s">
        <v>81</v>
      </c>
      <c r="J2" s="69" t="s">
        <v>77</v>
      </c>
      <c r="K2" s="16" t="s">
        <v>78</v>
      </c>
      <c r="L2" s="7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</row>
    <row r="3" spans="1:195" ht="27" customHeight="1">
      <c r="A3" s="61"/>
      <c r="B3" s="8"/>
      <c r="C3" s="8" t="s">
        <v>68</v>
      </c>
      <c r="D3" s="59" t="s">
        <v>69</v>
      </c>
      <c r="E3" s="71"/>
      <c r="F3" s="72" t="s">
        <v>72</v>
      </c>
      <c r="G3" s="73"/>
      <c r="H3" s="74"/>
      <c r="I3" s="75" t="s">
        <v>82</v>
      </c>
      <c r="J3" s="76"/>
      <c r="K3" s="77"/>
      <c r="L3" s="78" t="s">
        <v>79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</row>
    <row r="4" spans="1:195" ht="34.5">
      <c r="A4" s="62"/>
      <c r="B4" s="8"/>
      <c r="C4" s="8"/>
      <c r="D4" s="20" t="s">
        <v>70</v>
      </c>
      <c r="E4" s="79"/>
      <c r="F4" s="80" t="s">
        <v>73</v>
      </c>
      <c r="G4" s="81" t="s">
        <v>74</v>
      </c>
      <c r="H4" s="82"/>
      <c r="I4" s="83"/>
      <c r="J4" s="84"/>
      <c r="K4" s="85"/>
      <c r="L4" s="8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</row>
    <row r="5" spans="1:195" s="11" customFormat="1" ht="32.25" customHeight="1">
      <c r="A5" s="22" t="s">
        <v>3</v>
      </c>
      <c r="B5" s="3">
        <f>SUM(C5,E5,H5,I5)</f>
        <v>2977539</v>
      </c>
      <c r="C5" s="3">
        <v>2312011</v>
      </c>
      <c r="D5" s="3">
        <v>1552570</v>
      </c>
      <c r="E5" s="4">
        <v>572490</v>
      </c>
      <c r="F5" s="4">
        <v>572490</v>
      </c>
      <c r="G5" s="4">
        <v>483319</v>
      </c>
      <c r="H5" s="3">
        <v>1050</v>
      </c>
      <c r="I5" s="4">
        <v>91988</v>
      </c>
      <c r="J5" s="3">
        <f>SUM(K5,'第４１後期高齢者医療事業会計 (次ページ以降印刷)'!D5,'第４１後期高齢者医療事業会計 (次ページ以降印刷)'!E5,'第４１後期高齢者医療事業会計 (次ページ以降印刷)'!F5,'第４１後期高齢者医療事業会計 (次ページ以降印刷)'!G5)</f>
        <v>2971625</v>
      </c>
      <c r="K5" s="3">
        <v>79681</v>
      </c>
      <c r="L5" s="4">
        <v>72847</v>
      </c>
      <c r="N5" s="15"/>
      <c r="O5" s="15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</row>
    <row r="6" spans="1:195" s="11" customFormat="1" ht="32.25" customHeight="1">
      <c r="A6" s="25" t="s">
        <v>4</v>
      </c>
      <c r="B6" s="4">
        <f aca="true" t="shared" si="0" ref="B6:B17">SUM(C6,E6,H6,I6)</f>
        <v>1176413</v>
      </c>
      <c r="C6" s="4">
        <v>834880</v>
      </c>
      <c r="D6" s="4">
        <v>605623</v>
      </c>
      <c r="E6" s="4">
        <v>300392</v>
      </c>
      <c r="F6" s="4">
        <v>300392</v>
      </c>
      <c r="G6" s="4">
        <v>260247</v>
      </c>
      <c r="H6" s="4">
        <v>7267</v>
      </c>
      <c r="I6" s="4">
        <v>33874</v>
      </c>
      <c r="J6" s="4">
        <f>SUM(K6,'第４１後期高齢者医療事業会計 (次ページ以降印刷)'!D6,'第４１後期高齢者医療事業会計 (次ページ以降印刷)'!E6,'第４１後期高齢者医療事業会計 (次ページ以降印刷)'!F6,'第４１後期高齢者医療事業会計 (次ページ以降印刷)'!G6)</f>
        <v>1169870</v>
      </c>
      <c r="K6" s="4">
        <v>33249</v>
      </c>
      <c r="L6" s="4">
        <v>27983</v>
      </c>
      <c r="N6" s="15"/>
      <c r="O6" s="15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</row>
    <row r="7" spans="1:195" s="11" customFormat="1" ht="32.25" customHeight="1">
      <c r="A7" s="25" t="s">
        <v>5</v>
      </c>
      <c r="B7" s="4">
        <f t="shared" si="0"/>
        <v>2565292</v>
      </c>
      <c r="C7" s="4">
        <v>1961970</v>
      </c>
      <c r="D7" s="4">
        <v>1226698</v>
      </c>
      <c r="E7" s="4">
        <v>538868</v>
      </c>
      <c r="F7" s="4">
        <v>538868</v>
      </c>
      <c r="G7" s="4">
        <v>478881</v>
      </c>
      <c r="H7" s="4">
        <v>1</v>
      </c>
      <c r="I7" s="4">
        <v>64453</v>
      </c>
      <c r="J7" s="4">
        <f>SUM(K7,'第４１後期高齢者医療事業会計 (次ページ以降印刷)'!D7,'第４１後期高齢者医療事業会計 (次ページ以降印刷)'!E7,'第４１後期高齢者医療事業会計 (次ページ以降印刷)'!F7,'第４１後期高齢者医療事業会計 (次ページ以降印刷)'!G7)</f>
        <v>2551655</v>
      </c>
      <c r="K7" s="4">
        <v>61406</v>
      </c>
      <c r="L7" s="4">
        <v>48512</v>
      </c>
      <c r="N7" s="15"/>
      <c r="O7" s="15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</row>
    <row r="8" spans="1:195" s="11" customFormat="1" ht="32.25" customHeight="1">
      <c r="A8" s="25" t="s">
        <v>6</v>
      </c>
      <c r="B8" s="4">
        <f t="shared" si="0"/>
        <v>3082775</v>
      </c>
      <c r="C8" s="4">
        <v>2166481</v>
      </c>
      <c r="D8" s="4">
        <v>1339798</v>
      </c>
      <c r="E8" s="4">
        <v>782835</v>
      </c>
      <c r="F8" s="4">
        <v>782835</v>
      </c>
      <c r="G8" s="4">
        <v>668538</v>
      </c>
      <c r="H8" s="4">
        <v>2055</v>
      </c>
      <c r="I8" s="4">
        <v>131404</v>
      </c>
      <c r="J8" s="4">
        <f>SUM(K8,'第４１後期高齢者医療事業会計 (次ページ以降印刷)'!D8,'第４１後期高齢者医療事業会計 (次ページ以降印刷)'!E8,'第４１後期高齢者医療事業会計 (次ページ以降印刷)'!F8,'第４１後期高齢者医療事業会計 (次ページ以降印刷)'!G8)</f>
        <v>3077155</v>
      </c>
      <c r="K8" s="4">
        <v>90866</v>
      </c>
      <c r="L8" s="4">
        <v>73948</v>
      </c>
      <c r="N8" s="15"/>
      <c r="O8" s="15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</row>
    <row r="9" spans="1:195" s="11" customFormat="1" ht="32.25" customHeight="1">
      <c r="A9" s="25" t="s">
        <v>7</v>
      </c>
      <c r="B9" s="5">
        <f t="shared" si="0"/>
        <v>522924</v>
      </c>
      <c r="C9" s="4">
        <v>365376</v>
      </c>
      <c r="D9" s="4">
        <v>235301</v>
      </c>
      <c r="E9" s="4">
        <v>141554</v>
      </c>
      <c r="F9" s="4">
        <v>141554</v>
      </c>
      <c r="G9" s="4">
        <v>126679</v>
      </c>
      <c r="H9" s="4">
        <v>1778</v>
      </c>
      <c r="I9" s="4">
        <v>14216</v>
      </c>
      <c r="J9" s="4">
        <f>SUM(K9,'第４１後期高齢者医療事業会計 (次ページ以降印刷)'!D9,'第４１後期高齢者医療事業会計 (次ページ以降印刷)'!E9,'第４１後期高齢者医療事業会計 (次ページ以降印刷)'!F9,'第４１後期高齢者医療事業会計 (次ページ以降印刷)'!G9)</f>
        <v>518049</v>
      </c>
      <c r="K9" s="4">
        <v>14436</v>
      </c>
      <c r="L9" s="4">
        <v>11319</v>
      </c>
      <c r="N9" s="15"/>
      <c r="O9" s="15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</row>
    <row r="10" spans="1:195" s="11" customFormat="1" ht="32.25" customHeight="1">
      <c r="A10" s="22" t="s">
        <v>8</v>
      </c>
      <c r="B10" s="3">
        <f t="shared" si="0"/>
        <v>601858</v>
      </c>
      <c r="C10" s="3">
        <v>363606</v>
      </c>
      <c r="D10" s="3">
        <v>241176</v>
      </c>
      <c r="E10" s="3">
        <v>208931</v>
      </c>
      <c r="F10" s="3">
        <v>208931</v>
      </c>
      <c r="G10" s="3">
        <v>143353</v>
      </c>
      <c r="H10" s="3">
        <v>2639</v>
      </c>
      <c r="I10" s="3">
        <v>26682</v>
      </c>
      <c r="J10" s="3">
        <f>SUM(K10,'第４１後期高齢者医療事業会計 (次ページ以降印刷)'!D10,'第４１後期高齢者医療事業会計 (次ページ以降印刷)'!E10,'第４１後期高齢者医療事業会計 (次ページ以降印刷)'!F10,'第４１後期高齢者医療事業会計 (次ページ以降印刷)'!G10)</f>
        <v>601110</v>
      </c>
      <c r="K10" s="3">
        <v>27458</v>
      </c>
      <c r="L10" s="3">
        <v>23748</v>
      </c>
      <c r="N10" s="15"/>
      <c r="O10" s="15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</row>
    <row r="11" spans="1:195" s="11" customFormat="1" ht="32.25" customHeight="1">
      <c r="A11" s="25" t="s">
        <v>9</v>
      </c>
      <c r="B11" s="4">
        <f t="shared" si="0"/>
        <v>518627</v>
      </c>
      <c r="C11" s="4">
        <v>329361</v>
      </c>
      <c r="D11" s="4">
        <v>256515</v>
      </c>
      <c r="E11" s="4">
        <v>180165</v>
      </c>
      <c r="F11" s="4">
        <v>172465</v>
      </c>
      <c r="G11" s="4">
        <v>167766</v>
      </c>
      <c r="H11" s="4">
        <v>1147</v>
      </c>
      <c r="I11" s="4">
        <v>7954</v>
      </c>
      <c r="J11" s="4">
        <f>SUM(K11,'第４１後期高齢者医療事業会計 (次ページ以降印刷)'!D11,'第４１後期高齢者医療事業会計 (次ページ以降印刷)'!E11,'第４１後期高齢者医療事業会計 (次ページ以降印刷)'!F11,'第４１後期高齢者医療事業会計 (次ページ以降印刷)'!G11)</f>
        <v>517817</v>
      </c>
      <c r="K11" s="4">
        <v>13082</v>
      </c>
      <c r="L11" s="4">
        <v>11494</v>
      </c>
      <c r="N11" s="15"/>
      <c r="O11" s="15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</row>
    <row r="12" spans="1:195" s="11" customFormat="1" ht="32.25" customHeight="1">
      <c r="A12" s="25" t="s">
        <v>10</v>
      </c>
      <c r="B12" s="4">
        <f t="shared" si="0"/>
        <v>331581</v>
      </c>
      <c r="C12" s="4">
        <v>220212</v>
      </c>
      <c r="D12" s="4">
        <v>129828</v>
      </c>
      <c r="E12" s="4">
        <v>103852</v>
      </c>
      <c r="F12" s="4">
        <v>88168</v>
      </c>
      <c r="G12" s="4">
        <v>88168</v>
      </c>
      <c r="H12" s="4">
        <v>906</v>
      </c>
      <c r="I12" s="4">
        <v>6611</v>
      </c>
      <c r="J12" s="4">
        <f>SUM(K12,'第４１後期高齢者医療事業会計 (次ページ以降印刷)'!D12,'第４１後期高齢者医療事業会計 (次ページ以降印刷)'!E12,'第４１後期高齢者医療事業会計 (次ページ以降印刷)'!F12,'第４１後期高齢者医療事業会計 (次ページ以降印刷)'!G12)</f>
        <v>329326</v>
      </c>
      <c r="K12" s="4">
        <v>13125</v>
      </c>
      <c r="L12" s="4">
        <v>12035</v>
      </c>
      <c r="N12" s="15"/>
      <c r="O12" s="15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</row>
    <row r="13" spans="1:195" s="11" customFormat="1" ht="32.25" customHeight="1">
      <c r="A13" s="25" t="s">
        <v>11</v>
      </c>
      <c r="B13" s="4">
        <f t="shared" si="0"/>
        <v>506210</v>
      </c>
      <c r="C13" s="4">
        <v>340360</v>
      </c>
      <c r="D13" s="4">
        <v>256604</v>
      </c>
      <c r="E13" s="4">
        <v>153852</v>
      </c>
      <c r="F13" s="4">
        <v>153852</v>
      </c>
      <c r="G13" s="4">
        <v>137849</v>
      </c>
      <c r="H13" s="4">
        <v>1751</v>
      </c>
      <c r="I13" s="4">
        <v>10247</v>
      </c>
      <c r="J13" s="4">
        <f>SUM(K13,'第４１後期高齢者医療事業会計 (次ページ以降印刷)'!D13,'第４１後期高齢者医療事業会計 (次ページ以降印刷)'!E13,'第４１後期高齢者医療事業会計 (次ページ以降印刷)'!F13,'第４１後期高齢者医療事業会計 (次ページ以降印刷)'!G13)</f>
        <v>504316</v>
      </c>
      <c r="K13" s="4">
        <v>9642</v>
      </c>
      <c r="L13" s="4">
        <v>8785</v>
      </c>
      <c r="N13" s="15"/>
      <c r="O13" s="15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</row>
    <row r="14" spans="1:195" s="11" customFormat="1" ht="32.25" customHeight="1">
      <c r="A14" s="26" t="s">
        <v>57</v>
      </c>
      <c r="B14" s="5">
        <f t="shared" si="0"/>
        <v>326456</v>
      </c>
      <c r="C14" s="5">
        <v>192091</v>
      </c>
      <c r="D14" s="5">
        <v>146610</v>
      </c>
      <c r="E14" s="5">
        <v>125012</v>
      </c>
      <c r="F14" s="5">
        <v>125012</v>
      </c>
      <c r="G14" s="5">
        <v>109729</v>
      </c>
      <c r="H14" s="5">
        <v>680</v>
      </c>
      <c r="I14" s="5">
        <v>8673</v>
      </c>
      <c r="J14" s="5">
        <f>SUM(K14,'第４１後期高齢者医療事業会計 (次ページ以降印刷)'!D14,'第４１後期高齢者医療事業会計 (次ページ以降印刷)'!E14,'第４１後期高齢者医療事業会計 (次ページ以降印刷)'!F14,'第４１後期高齢者医療事業会計 (次ページ以降印刷)'!G14)</f>
        <v>326102</v>
      </c>
      <c r="K14" s="5">
        <v>15282</v>
      </c>
      <c r="L14" s="5">
        <v>13277</v>
      </c>
      <c r="N14" s="15"/>
      <c r="O14" s="15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</row>
    <row r="15" spans="1:195" s="11" customFormat="1" ht="32.25" customHeight="1">
      <c r="A15" s="25" t="s">
        <v>60</v>
      </c>
      <c r="B15" s="3">
        <f t="shared" si="0"/>
        <v>248136</v>
      </c>
      <c r="C15" s="4">
        <v>55117</v>
      </c>
      <c r="D15" s="4">
        <v>20644</v>
      </c>
      <c r="E15" s="4">
        <v>182396</v>
      </c>
      <c r="F15" s="4">
        <v>182396</v>
      </c>
      <c r="G15" s="4">
        <v>161734</v>
      </c>
      <c r="H15" s="4">
        <v>4960</v>
      </c>
      <c r="I15" s="4">
        <v>5663</v>
      </c>
      <c r="J15" s="4">
        <f>SUM(K15,'第４１後期高齢者医療事業会計 (次ページ以降印刷)'!D15,'第４１後期高齢者医療事業会計 (次ページ以降印刷)'!E15,'第４１後期高齢者医療事業会計 (次ページ以降印刷)'!F15,'第４１後期高齢者医療事業会計 (次ページ以降印刷)'!G15)</f>
        <v>246585</v>
      </c>
      <c r="K15" s="4">
        <v>20021</v>
      </c>
      <c r="L15" s="4">
        <v>16435</v>
      </c>
      <c r="N15" s="15"/>
      <c r="O15" s="15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</row>
    <row r="16" spans="1:195" s="11" customFormat="1" ht="32.25" customHeight="1">
      <c r="A16" s="25" t="s">
        <v>61</v>
      </c>
      <c r="B16" s="4">
        <f t="shared" si="0"/>
        <v>627569</v>
      </c>
      <c r="C16" s="4">
        <v>406325</v>
      </c>
      <c r="D16" s="4">
        <v>299838</v>
      </c>
      <c r="E16" s="4">
        <v>205477</v>
      </c>
      <c r="F16" s="4">
        <v>205477</v>
      </c>
      <c r="G16" s="4">
        <v>175335</v>
      </c>
      <c r="H16" s="4">
        <v>2751</v>
      </c>
      <c r="I16" s="4">
        <v>13016</v>
      </c>
      <c r="J16" s="4">
        <f>SUM(K16,'第４１後期高齢者医療事業会計 (次ページ以降印刷)'!D16,'第４１後期高齢者医療事業会計 (次ページ以降印刷)'!E16,'第４１後期高齢者医療事業会計 (次ページ以降印刷)'!F16,'第４１後期高齢者医療事業会計 (次ページ以降印刷)'!G16)</f>
        <v>627189</v>
      </c>
      <c r="K16" s="4">
        <v>22741</v>
      </c>
      <c r="L16" s="4">
        <v>22741</v>
      </c>
      <c r="N16" s="15"/>
      <c r="O16" s="15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</row>
    <row r="17" spans="1:195" s="11" customFormat="1" ht="32.25" customHeight="1" thickBot="1">
      <c r="A17" s="25" t="s">
        <v>64</v>
      </c>
      <c r="B17" s="35">
        <f t="shared" si="0"/>
        <v>257917</v>
      </c>
      <c r="C17" s="4">
        <v>169009</v>
      </c>
      <c r="D17" s="4">
        <v>120375</v>
      </c>
      <c r="E17" s="4">
        <v>77718</v>
      </c>
      <c r="F17" s="4">
        <v>77718</v>
      </c>
      <c r="G17" s="4">
        <v>60220</v>
      </c>
      <c r="H17" s="4">
        <v>1654</v>
      </c>
      <c r="I17" s="4">
        <v>9536</v>
      </c>
      <c r="J17" s="4">
        <f>SUM(K17,'第４１後期高齢者医療事業会計 (次ページ以降印刷)'!D17,'第４１後期高齢者医療事業会計 (次ページ以降印刷)'!E17,'第４１後期高齢者医療事業会計 (次ページ以降印刷)'!F17,'第４１後期高齢者医療事業会計 (次ページ以降印刷)'!G17)</f>
        <v>255544</v>
      </c>
      <c r="K17" s="4">
        <v>10873</v>
      </c>
      <c r="L17" s="4">
        <v>7945</v>
      </c>
      <c r="N17" s="15"/>
      <c r="O17" s="15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</row>
    <row r="18" spans="1:195" s="11" customFormat="1" ht="32.25" customHeight="1" thickBot="1" thickTop="1">
      <c r="A18" s="27" t="s">
        <v>59</v>
      </c>
      <c r="B18" s="9">
        <f aca="true" t="shared" si="1" ref="B18:K18">SUM(B5:B17)</f>
        <v>13743297</v>
      </c>
      <c r="C18" s="9">
        <f t="shared" si="1"/>
        <v>9716799</v>
      </c>
      <c r="D18" s="9">
        <f t="shared" si="1"/>
        <v>6431580</v>
      </c>
      <c r="E18" s="9">
        <f t="shared" si="1"/>
        <v>3573542</v>
      </c>
      <c r="F18" s="9">
        <f t="shared" si="1"/>
        <v>3550158</v>
      </c>
      <c r="G18" s="9">
        <f t="shared" si="1"/>
        <v>3061818</v>
      </c>
      <c r="H18" s="9">
        <f t="shared" si="1"/>
        <v>28639</v>
      </c>
      <c r="I18" s="9">
        <f t="shared" si="1"/>
        <v>424317</v>
      </c>
      <c r="J18" s="9">
        <f t="shared" si="1"/>
        <v>13696343</v>
      </c>
      <c r="K18" s="9">
        <f t="shared" si="1"/>
        <v>411862</v>
      </c>
      <c r="L18" s="9">
        <f>SUM(L5:L17)</f>
        <v>351069</v>
      </c>
      <c r="N18" s="15"/>
      <c r="O18" s="15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</row>
    <row r="19" spans="1:195" s="11" customFormat="1" ht="32.25" customHeight="1" thickTop="1">
      <c r="A19" s="25" t="s">
        <v>12</v>
      </c>
      <c r="B19" s="6">
        <f aca="true" t="shared" si="2" ref="B19:B64">SUM(C19,E19,H19,I19)</f>
        <v>148168</v>
      </c>
      <c r="C19" s="6">
        <v>95398</v>
      </c>
      <c r="D19" s="6">
        <v>72162</v>
      </c>
      <c r="E19" s="6">
        <v>49465</v>
      </c>
      <c r="F19" s="6">
        <v>49465</v>
      </c>
      <c r="G19" s="6">
        <v>36263</v>
      </c>
      <c r="H19" s="6">
        <v>20</v>
      </c>
      <c r="I19" s="6">
        <v>3285</v>
      </c>
      <c r="J19" s="6">
        <f>SUM(K19,'第４１後期高齢者医療事業会計 (次ページ以降印刷)'!D19,'第４１後期高齢者医療事業会計 (次ページ以降印刷)'!E19,'第４１後期高齢者医療事業会計 (次ページ以降印刷)'!F19,'第４１後期高齢者医療事業会計 (次ページ以降印刷)'!G19)</f>
        <v>148018</v>
      </c>
      <c r="K19" s="6">
        <v>11495</v>
      </c>
      <c r="L19" s="6">
        <v>11230</v>
      </c>
      <c r="N19" s="15"/>
      <c r="O19" s="15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</row>
    <row r="20" spans="1:195" s="11" customFormat="1" ht="32.25" customHeight="1">
      <c r="A20" s="25" t="s">
        <v>13</v>
      </c>
      <c r="B20" s="4">
        <f t="shared" si="2"/>
        <v>104936</v>
      </c>
      <c r="C20" s="4">
        <v>57878</v>
      </c>
      <c r="D20" s="4">
        <v>34333</v>
      </c>
      <c r="E20" s="4">
        <v>42650</v>
      </c>
      <c r="F20" s="4">
        <v>42650</v>
      </c>
      <c r="G20" s="4">
        <v>28995</v>
      </c>
      <c r="H20" s="4">
        <v>212</v>
      </c>
      <c r="I20" s="4">
        <v>4196</v>
      </c>
      <c r="J20" s="4">
        <f>SUM(K20,'第４１後期高齢者医療事業会計 (次ページ以降印刷)'!D20,'第４１後期高齢者医療事業会計 (次ページ以降印刷)'!E20,'第４１後期高齢者医療事業会計 (次ページ以降印刷)'!F20,'第４１後期高齢者医療事業会計 (次ページ以降印刷)'!G20)</f>
        <v>104178</v>
      </c>
      <c r="K20" s="4">
        <v>4066</v>
      </c>
      <c r="L20" s="4">
        <v>4066</v>
      </c>
      <c r="N20" s="15"/>
      <c r="O20" s="15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</row>
    <row r="21" spans="1:195" s="11" customFormat="1" ht="32.25" customHeight="1">
      <c r="A21" s="25" t="s">
        <v>14</v>
      </c>
      <c r="B21" s="4">
        <f t="shared" si="2"/>
        <v>165918</v>
      </c>
      <c r="C21" s="4">
        <v>88048</v>
      </c>
      <c r="D21" s="4">
        <v>66718</v>
      </c>
      <c r="E21" s="4">
        <v>73882</v>
      </c>
      <c r="F21" s="4">
        <v>73882</v>
      </c>
      <c r="G21" s="4">
        <v>52346</v>
      </c>
      <c r="H21" s="4">
        <v>232</v>
      </c>
      <c r="I21" s="4">
        <v>3756</v>
      </c>
      <c r="J21" s="4">
        <f>SUM(K21,'第４１後期高齢者医療事業会計 (次ページ以降印刷)'!D21,'第４１後期高齢者医療事業会計 (次ページ以降印刷)'!E21,'第４１後期高齢者医療事業会計 (次ページ以降印刷)'!F21,'第４１後期高齢者医療事業会計 (次ページ以降印刷)'!G21)</f>
        <v>165624</v>
      </c>
      <c r="K21" s="4">
        <v>8326</v>
      </c>
      <c r="L21" s="4">
        <v>7919</v>
      </c>
      <c r="N21" s="15"/>
      <c r="O21" s="15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</row>
    <row r="22" spans="1:195" s="11" customFormat="1" ht="32.25" customHeight="1">
      <c r="A22" s="25" t="s">
        <v>15</v>
      </c>
      <c r="B22" s="4">
        <f t="shared" si="2"/>
        <v>69684</v>
      </c>
      <c r="C22" s="4">
        <v>33904</v>
      </c>
      <c r="D22" s="4">
        <v>27719</v>
      </c>
      <c r="E22" s="4">
        <v>30749</v>
      </c>
      <c r="F22" s="4">
        <v>30749</v>
      </c>
      <c r="G22" s="4">
        <v>20056</v>
      </c>
      <c r="H22" s="4">
        <v>2675</v>
      </c>
      <c r="I22" s="4">
        <v>2356</v>
      </c>
      <c r="J22" s="4">
        <f>SUM(K22,'第４１後期高齢者医療事業会計 (次ページ以降印刷)'!D22,'第４１後期高齢者医療事業会計 (次ページ以降印刷)'!E22,'第４１後期高齢者医療事業会計 (次ページ以降印刷)'!F22,'第４１後期高齢者医療事業会計 (次ページ以降印刷)'!G22)</f>
        <v>67548</v>
      </c>
      <c r="K22" s="4">
        <v>9233</v>
      </c>
      <c r="L22" s="4">
        <v>8443</v>
      </c>
      <c r="N22" s="15"/>
      <c r="O22" s="15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</row>
    <row r="23" spans="1:195" s="11" customFormat="1" ht="32.25" customHeight="1">
      <c r="A23" s="26" t="s">
        <v>16</v>
      </c>
      <c r="B23" s="5">
        <f t="shared" si="2"/>
        <v>93828</v>
      </c>
      <c r="C23" s="5">
        <v>55505</v>
      </c>
      <c r="D23" s="5">
        <v>42001</v>
      </c>
      <c r="E23" s="5">
        <v>35486</v>
      </c>
      <c r="F23" s="5">
        <v>35486</v>
      </c>
      <c r="G23" s="5">
        <v>23142</v>
      </c>
      <c r="H23" s="5">
        <v>224</v>
      </c>
      <c r="I23" s="5">
        <v>2613</v>
      </c>
      <c r="J23" s="5">
        <f>SUM(K23,'第４１後期高齢者医療事業会計 (次ページ以降印刷)'!D23,'第４１後期高齢者医療事業会計 (次ページ以降印刷)'!E23,'第４１後期高齢者医療事業会計 (次ページ以降印刷)'!F23,'第４１後期高齢者医療事業会計 (次ページ以降印刷)'!G23)</f>
        <v>92909</v>
      </c>
      <c r="K23" s="5">
        <v>10481</v>
      </c>
      <c r="L23" s="5">
        <v>9717</v>
      </c>
      <c r="N23" s="15"/>
      <c r="O23" s="15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</row>
    <row r="24" spans="1:195" s="11" customFormat="1" ht="32.25" customHeight="1">
      <c r="A24" s="25" t="s">
        <v>17</v>
      </c>
      <c r="B24" s="4">
        <f t="shared" si="2"/>
        <v>51738</v>
      </c>
      <c r="C24" s="4">
        <v>25016</v>
      </c>
      <c r="D24" s="4">
        <v>20008</v>
      </c>
      <c r="E24" s="4">
        <v>25743</v>
      </c>
      <c r="F24" s="4">
        <v>25743</v>
      </c>
      <c r="G24" s="4">
        <v>17582</v>
      </c>
      <c r="H24" s="4">
        <v>35</v>
      </c>
      <c r="I24" s="4">
        <v>944</v>
      </c>
      <c r="J24" s="4">
        <f>SUM(K24,'第４１後期高齢者医療事業会計 (次ページ以降印刷)'!D24,'第４１後期高齢者医療事業会計 (次ページ以降印刷)'!E24,'第４１後期高齢者医療事業会計 (次ページ以降印刷)'!F24,'第４１後期高齢者医療事業会計 (次ページ以降印刷)'!G24)</f>
        <v>51513</v>
      </c>
      <c r="K24" s="4">
        <v>7714</v>
      </c>
      <c r="L24" s="4">
        <v>6573</v>
      </c>
      <c r="N24" s="15"/>
      <c r="O24" s="15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</row>
    <row r="25" spans="1:195" s="11" customFormat="1" ht="32.25" customHeight="1">
      <c r="A25" s="25" t="s">
        <v>18</v>
      </c>
      <c r="B25" s="4">
        <f t="shared" si="2"/>
        <v>78314</v>
      </c>
      <c r="C25" s="4">
        <v>38721</v>
      </c>
      <c r="D25" s="4">
        <v>26122</v>
      </c>
      <c r="E25" s="4">
        <v>37458</v>
      </c>
      <c r="F25" s="4">
        <v>37458</v>
      </c>
      <c r="G25" s="4">
        <v>27211</v>
      </c>
      <c r="H25" s="4">
        <v>247</v>
      </c>
      <c r="I25" s="4">
        <v>1888</v>
      </c>
      <c r="J25" s="4">
        <f>SUM(K25,'第４１後期高齢者医療事業会計 (次ページ以降印刷)'!D25,'第４１後期高齢者医療事業会計 (次ページ以降印刷)'!E25,'第４１後期高齢者医療事業会計 (次ページ以降印刷)'!F25,'第４１後期高齢者医療事業会計 (次ページ以降印刷)'!G25)</f>
        <v>78283</v>
      </c>
      <c r="K25" s="4">
        <v>10247</v>
      </c>
      <c r="L25" s="4">
        <v>9701</v>
      </c>
      <c r="N25" s="15"/>
      <c r="O25" s="15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</row>
    <row r="26" spans="1:195" s="11" customFormat="1" ht="32.25" customHeight="1">
      <c r="A26" s="25" t="s">
        <v>19</v>
      </c>
      <c r="B26" s="4">
        <f t="shared" si="2"/>
        <v>7213</v>
      </c>
      <c r="C26" s="4">
        <v>3310</v>
      </c>
      <c r="D26" s="4">
        <v>2664</v>
      </c>
      <c r="E26" s="4">
        <v>3623</v>
      </c>
      <c r="F26" s="4">
        <v>3623</v>
      </c>
      <c r="G26" s="4">
        <v>2146</v>
      </c>
      <c r="H26" s="4">
        <v>0</v>
      </c>
      <c r="I26" s="4">
        <v>280</v>
      </c>
      <c r="J26" s="4">
        <f>SUM(K26,'第４１後期高齢者医療事業会計 (次ページ以降印刷)'!D26,'第４１後期高齢者医療事業会計 (次ページ以降印刷)'!E26,'第４１後期高齢者医療事業会計 (次ページ以降印刷)'!F26,'第４１後期高齢者医療事業会計 (次ページ以降印刷)'!G26)</f>
        <v>7213</v>
      </c>
      <c r="K26" s="4">
        <v>1461</v>
      </c>
      <c r="L26" s="4">
        <v>1461</v>
      </c>
      <c r="N26" s="15"/>
      <c r="O26" s="15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</row>
    <row r="27" spans="1:195" s="11" customFormat="1" ht="32.25" customHeight="1">
      <c r="A27" s="25" t="s">
        <v>20</v>
      </c>
      <c r="B27" s="4">
        <f t="shared" si="2"/>
        <v>66895</v>
      </c>
      <c r="C27" s="4">
        <v>30671</v>
      </c>
      <c r="D27" s="4">
        <v>24543</v>
      </c>
      <c r="E27" s="4">
        <v>33781</v>
      </c>
      <c r="F27" s="4">
        <v>33781</v>
      </c>
      <c r="G27" s="4">
        <v>25287</v>
      </c>
      <c r="H27" s="4">
        <v>0</v>
      </c>
      <c r="I27" s="4">
        <v>2443</v>
      </c>
      <c r="J27" s="4">
        <f>SUM(K27,'第４１後期高齢者医療事業会計 (次ページ以降印刷)'!D27,'第４１後期高齢者医療事業会計 (次ページ以降印刷)'!E27,'第４１後期高齢者医療事業会計 (次ページ以降印刷)'!F27,'第４１後期高齢者医療事業会計 (次ページ以降印刷)'!G27)</f>
        <v>66895</v>
      </c>
      <c r="K27" s="4">
        <v>7774</v>
      </c>
      <c r="L27" s="4">
        <v>7628</v>
      </c>
      <c r="N27" s="15"/>
      <c r="O27" s="15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</row>
    <row r="28" spans="1:195" s="11" customFormat="1" ht="32.25" customHeight="1">
      <c r="A28" s="26" t="s">
        <v>62</v>
      </c>
      <c r="B28" s="5">
        <f t="shared" si="2"/>
        <v>212171</v>
      </c>
      <c r="C28" s="5">
        <v>113116</v>
      </c>
      <c r="D28" s="5">
        <v>88610</v>
      </c>
      <c r="E28" s="5">
        <v>82942</v>
      </c>
      <c r="F28" s="5">
        <v>82942</v>
      </c>
      <c r="G28" s="5">
        <v>70757</v>
      </c>
      <c r="H28" s="5">
        <v>3453</v>
      </c>
      <c r="I28" s="5">
        <v>12660</v>
      </c>
      <c r="J28" s="5">
        <f>SUM(K28,'第４１後期高齢者医療事業会計 (次ページ以降印刷)'!D28,'第４１後期高齢者医療事業会計 (次ページ以降印刷)'!E28,'第４１後期高齢者医療事業会計 (次ページ以降印刷)'!F28,'第４１後期高齢者医療事業会計 (次ページ以降印刷)'!G28)</f>
        <v>211743</v>
      </c>
      <c r="K28" s="5">
        <v>15541</v>
      </c>
      <c r="L28" s="5">
        <v>14082</v>
      </c>
      <c r="N28" s="15"/>
      <c r="O28" s="15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</row>
    <row r="29" spans="1:195" s="11" customFormat="1" ht="32.25" customHeight="1">
      <c r="A29" s="25" t="s">
        <v>21</v>
      </c>
      <c r="B29" s="4">
        <f t="shared" si="2"/>
        <v>24476</v>
      </c>
      <c r="C29" s="4">
        <v>13483</v>
      </c>
      <c r="D29" s="4">
        <v>10562</v>
      </c>
      <c r="E29" s="4">
        <v>9956</v>
      </c>
      <c r="F29" s="4">
        <v>9956</v>
      </c>
      <c r="G29" s="4">
        <v>9353</v>
      </c>
      <c r="H29" s="4">
        <v>26</v>
      </c>
      <c r="I29" s="4">
        <v>1011</v>
      </c>
      <c r="J29" s="4">
        <f>SUM(K29,'第４１後期高齢者医療事業会計 (次ページ以降印刷)'!D29,'第４１後期高齢者医療事業会計 (次ページ以降印刷)'!E29,'第４１後期高齢者医療事業会計 (次ページ以降印刷)'!F29,'第４１後期高齢者医療事業会計 (次ページ以降印刷)'!G29)</f>
        <v>24373</v>
      </c>
      <c r="K29" s="4">
        <v>515</v>
      </c>
      <c r="L29" s="4">
        <v>462</v>
      </c>
      <c r="N29" s="15"/>
      <c r="O29" s="15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</row>
    <row r="30" spans="1:195" s="11" customFormat="1" ht="32.25" customHeight="1">
      <c r="A30" s="25" t="s">
        <v>22</v>
      </c>
      <c r="B30" s="4">
        <f t="shared" si="2"/>
        <v>105637</v>
      </c>
      <c r="C30" s="4">
        <v>54711</v>
      </c>
      <c r="D30" s="4">
        <v>45092</v>
      </c>
      <c r="E30" s="4">
        <v>45502</v>
      </c>
      <c r="F30" s="4">
        <v>45502</v>
      </c>
      <c r="G30" s="4">
        <v>35325</v>
      </c>
      <c r="H30" s="4">
        <v>50</v>
      </c>
      <c r="I30" s="4">
        <v>5374</v>
      </c>
      <c r="J30" s="4">
        <f>SUM(K30,'第４１後期高齢者医療事業会計 (次ページ以降印刷)'!D30,'第４１後期高齢者医療事業会計 (次ページ以降印刷)'!E30,'第４１後期高齢者医療事業会計 (次ページ以降印刷)'!F30,'第４１後期高齢者医療事業会計 (次ページ以降印刷)'!G30)</f>
        <v>105193</v>
      </c>
      <c r="K30" s="4">
        <v>8733</v>
      </c>
      <c r="L30" s="4">
        <v>8238</v>
      </c>
      <c r="N30" s="15"/>
      <c r="O30" s="15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</row>
    <row r="31" spans="1:195" s="11" customFormat="1" ht="32.25" customHeight="1">
      <c r="A31" s="25" t="s">
        <v>23</v>
      </c>
      <c r="B31" s="4">
        <f t="shared" si="2"/>
        <v>46425</v>
      </c>
      <c r="C31" s="4">
        <v>28916</v>
      </c>
      <c r="D31" s="4">
        <v>20444</v>
      </c>
      <c r="E31" s="4">
        <v>16299</v>
      </c>
      <c r="F31" s="4">
        <v>16299</v>
      </c>
      <c r="G31" s="4">
        <v>10699</v>
      </c>
      <c r="H31" s="4">
        <v>1</v>
      </c>
      <c r="I31" s="4">
        <v>1209</v>
      </c>
      <c r="J31" s="4">
        <f>SUM(K31,'第４１後期高齢者医療事業会計 (次ページ以降印刷)'!D31,'第４１後期高齢者医療事業会計 (次ページ以降印刷)'!E31,'第４１後期高齢者医療事業会計 (次ページ以降印刷)'!F31,'第４１後期高齢者医療事業会計 (次ページ以降印刷)'!G31)</f>
        <v>46412</v>
      </c>
      <c r="K31" s="4">
        <v>5542</v>
      </c>
      <c r="L31" s="4">
        <v>5492</v>
      </c>
      <c r="N31" s="15"/>
      <c r="O31" s="15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</row>
    <row r="32" spans="1:195" s="11" customFormat="1" ht="32.25" customHeight="1">
      <c r="A32" s="25" t="s">
        <v>24</v>
      </c>
      <c r="B32" s="4">
        <f t="shared" si="2"/>
        <v>172803</v>
      </c>
      <c r="C32" s="4">
        <v>105410</v>
      </c>
      <c r="D32" s="4">
        <v>84224</v>
      </c>
      <c r="E32" s="4">
        <v>66584</v>
      </c>
      <c r="F32" s="4">
        <v>66584</v>
      </c>
      <c r="G32" s="4">
        <v>47041</v>
      </c>
      <c r="H32" s="4">
        <v>306</v>
      </c>
      <c r="I32" s="4">
        <v>503</v>
      </c>
      <c r="J32" s="4">
        <f>SUM(K32,'第４１後期高齢者医療事業会計 (次ページ以降印刷)'!D32,'第４１後期高齢者医療事業会計 (次ページ以降印刷)'!E32,'第４１後期高齢者医療事業会計 (次ページ以降印刷)'!F32,'第４１後期高齢者医療事業会計 (次ページ以降印刷)'!G32)</f>
        <v>172730</v>
      </c>
      <c r="K32" s="4">
        <v>8729</v>
      </c>
      <c r="L32" s="4">
        <v>7719</v>
      </c>
      <c r="N32" s="15"/>
      <c r="O32" s="15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</row>
    <row r="33" spans="1:195" s="11" customFormat="1" ht="32.25" customHeight="1">
      <c r="A33" s="26" t="s">
        <v>25</v>
      </c>
      <c r="B33" s="5">
        <f t="shared" si="2"/>
        <v>166272</v>
      </c>
      <c r="C33" s="5">
        <v>103566</v>
      </c>
      <c r="D33" s="5">
        <v>80042</v>
      </c>
      <c r="E33" s="5">
        <v>62063</v>
      </c>
      <c r="F33" s="5">
        <v>62063</v>
      </c>
      <c r="G33" s="5">
        <v>53902</v>
      </c>
      <c r="H33" s="5">
        <v>179</v>
      </c>
      <c r="I33" s="5">
        <v>464</v>
      </c>
      <c r="J33" s="5">
        <f>SUM(K33,'第４１後期高齢者医療事業会計 (次ページ以降印刷)'!D33,'第４１後期高齢者医療事業会計 (次ページ以降印刷)'!E33,'第４１後期高齢者医療事業会計 (次ページ以降印刷)'!F33,'第４１後期高齢者医療事業会計 (次ページ以降印刷)'!G33)</f>
        <v>165991</v>
      </c>
      <c r="K33" s="5">
        <v>8125</v>
      </c>
      <c r="L33" s="5">
        <v>8125</v>
      </c>
      <c r="N33" s="15"/>
      <c r="O33" s="15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</row>
    <row r="34" spans="1:195" s="11" customFormat="1" ht="32.25" customHeight="1">
      <c r="A34" s="25" t="s">
        <v>26</v>
      </c>
      <c r="B34" s="4">
        <f t="shared" si="2"/>
        <v>32721</v>
      </c>
      <c r="C34" s="4">
        <v>17844</v>
      </c>
      <c r="D34" s="4">
        <v>14515</v>
      </c>
      <c r="E34" s="4">
        <v>13569</v>
      </c>
      <c r="F34" s="4">
        <v>13569</v>
      </c>
      <c r="G34" s="4">
        <v>10053</v>
      </c>
      <c r="H34" s="4">
        <v>322</v>
      </c>
      <c r="I34" s="4">
        <v>986</v>
      </c>
      <c r="J34" s="4">
        <f>SUM(K34,'第４１後期高齢者医療事業会計 (次ページ以降印刷)'!D34,'第４１後期高齢者医療事業会計 (次ページ以降印刷)'!E34,'第４１後期高齢者医療事業会計 (次ページ以降印刷)'!F34,'第４１後期高齢者医療事業会計 (次ページ以降印刷)'!G34)</f>
        <v>32443</v>
      </c>
      <c r="K34" s="4">
        <v>3109</v>
      </c>
      <c r="L34" s="4">
        <v>3032</v>
      </c>
      <c r="N34" s="15"/>
      <c r="O34" s="15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</row>
    <row r="35" spans="1:195" s="11" customFormat="1" ht="32.25" customHeight="1">
      <c r="A35" s="25" t="s">
        <v>27</v>
      </c>
      <c r="B35" s="4">
        <f t="shared" si="2"/>
        <v>49995</v>
      </c>
      <c r="C35" s="4">
        <v>24841</v>
      </c>
      <c r="D35" s="4">
        <v>21033</v>
      </c>
      <c r="E35" s="4">
        <v>24643</v>
      </c>
      <c r="F35" s="4">
        <v>24643</v>
      </c>
      <c r="G35" s="4">
        <v>18615</v>
      </c>
      <c r="H35" s="4">
        <v>511</v>
      </c>
      <c r="I35" s="4">
        <v>0</v>
      </c>
      <c r="J35" s="4">
        <f>SUM(K35,'第４１後期高齢者医療事業会計 (次ページ以降印刷)'!D35,'第４１後期高齢者医療事業会計 (次ページ以降印刷)'!E35,'第４１後期高齢者医療事業会計 (次ページ以降印刷)'!F35,'第４１後期高齢者医療事業会計 (次ページ以降印刷)'!G35)</f>
        <v>49480</v>
      </c>
      <c r="K35" s="4">
        <v>6028</v>
      </c>
      <c r="L35" s="4">
        <v>5881</v>
      </c>
      <c r="N35" s="15"/>
      <c r="O35" s="15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</row>
    <row r="36" spans="1:195" s="11" customFormat="1" ht="32.25" customHeight="1">
      <c r="A36" s="25" t="s">
        <v>28</v>
      </c>
      <c r="B36" s="4">
        <f t="shared" si="2"/>
        <v>34287</v>
      </c>
      <c r="C36" s="4">
        <v>15066</v>
      </c>
      <c r="D36" s="4">
        <v>9989</v>
      </c>
      <c r="E36" s="4">
        <v>15800</v>
      </c>
      <c r="F36" s="4">
        <v>15800</v>
      </c>
      <c r="G36" s="4">
        <v>12056</v>
      </c>
      <c r="H36" s="4">
        <v>4</v>
      </c>
      <c r="I36" s="4">
        <v>3417</v>
      </c>
      <c r="J36" s="4">
        <f>SUM(K36,'第４１後期高齢者医療事業会計 (次ページ以降印刷)'!D36,'第４１後期高齢者医療事業会計 (次ページ以降印刷)'!E36,'第４１後期高齢者医療事業会計 (次ページ以降印刷)'!F36,'第４１後期高齢者医療事業会計 (次ページ以降印刷)'!G36)</f>
        <v>34245</v>
      </c>
      <c r="K36" s="4">
        <v>3702</v>
      </c>
      <c r="L36" s="4">
        <v>3645</v>
      </c>
      <c r="N36" s="15"/>
      <c r="O36" s="15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</row>
    <row r="37" spans="1:195" s="11" customFormat="1" ht="32.25" customHeight="1">
      <c r="A37" s="25" t="s">
        <v>29</v>
      </c>
      <c r="B37" s="4">
        <f t="shared" si="2"/>
        <v>47627</v>
      </c>
      <c r="C37" s="4">
        <v>26562</v>
      </c>
      <c r="D37" s="4">
        <v>19705</v>
      </c>
      <c r="E37" s="4">
        <v>20998</v>
      </c>
      <c r="F37" s="4">
        <v>20998</v>
      </c>
      <c r="G37" s="4">
        <v>17170</v>
      </c>
      <c r="H37" s="4">
        <v>52</v>
      </c>
      <c r="I37" s="4">
        <v>15</v>
      </c>
      <c r="J37" s="4">
        <f>SUM(K37,'第４１後期高齢者医療事業会計 (次ページ以降印刷)'!D37,'第４１後期高齢者医療事業会計 (次ページ以降印刷)'!E37,'第４１後期高齢者医療事業会計 (次ページ以降印刷)'!F37,'第４１後期高齢者医療事業会計 (次ページ以降印刷)'!G37)</f>
        <v>47566</v>
      </c>
      <c r="K37" s="4">
        <v>3828</v>
      </c>
      <c r="L37" s="4">
        <v>3828</v>
      </c>
      <c r="N37" s="15"/>
      <c r="O37" s="15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</row>
    <row r="38" spans="1:195" s="11" customFormat="1" ht="32.25" customHeight="1">
      <c r="A38" s="26" t="s">
        <v>30</v>
      </c>
      <c r="B38" s="5">
        <f t="shared" si="2"/>
        <v>62736</v>
      </c>
      <c r="C38" s="5">
        <v>12211</v>
      </c>
      <c r="D38" s="5">
        <v>9201</v>
      </c>
      <c r="E38" s="5">
        <v>48748</v>
      </c>
      <c r="F38" s="5">
        <v>48748</v>
      </c>
      <c r="G38" s="5">
        <v>11399</v>
      </c>
      <c r="H38" s="5">
        <v>122</v>
      </c>
      <c r="I38" s="5">
        <v>1655</v>
      </c>
      <c r="J38" s="5">
        <f>SUM(K38,'第４１後期高齢者医療事業会計 (次ページ以降印刷)'!D38,'第４１後期高齢者医療事業会計 (次ページ以降印刷)'!E38,'第４１後期高齢者医療事業会計 (次ページ以降印刷)'!F38,'第４１後期高齢者医療事業会計 (次ページ以降印刷)'!G38)</f>
        <v>62579</v>
      </c>
      <c r="K38" s="5">
        <v>37406</v>
      </c>
      <c r="L38" s="5">
        <v>37339</v>
      </c>
      <c r="N38" s="15"/>
      <c r="O38" s="15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</row>
    <row r="39" spans="1:195" s="11" customFormat="1" ht="32.25" customHeight="1">
      <c r="A39" s="25" t="s">
        <v>63</v>
      </c>
      <c r="B39" s="4">
        <f t="shared" si="2"/>
        <v>227119</v>
      </c>
      <c r="C39" s="4">
        <v>136343</v>
      </c>
      <c r="D39" s="4">
        <v>106946</v>
      </c>
      <c r="E39" s="4">
        <v>81688</v>
      </c>
      <c r="F39" s="4">
        <v>81688</v>
      </c>
      <c r="G39" s="4">
        <v>75531</v>
      </c>
      <c r="H39" s="4">
        <v>845</v>
      </c>
      <c r="I39" s="4">
        <v>8243</v>
      </c>
      <c r="J39" s="4">
        <f>SUM(K39,'第４１後期高齢者医療事業会計 (次ページ以降印刷)'!D39,'第４１後期高齢者医療事業会計 (次ページ以降印刷)'!E39,'第４１後期高齢者医療事業会計 (次ページ以降印刷)'!F39,'第４１後期高齢者医療事業会計 (次ページ以降印刷)'!G39)</f>
        <v>226272</v>
      </c>
      <c r="K39" s="4">
        <v>3494</v>
      </c>
      <c r="L39" s="4">
        <v>2708</v>
      </c>
      <c r="N39" s="15"/>
      <c r="O39" s="15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</row>
    <row r="40" spans="1:195" s="11" customFormat="1" ht="32.25" customHeight="1">
      <c r="A40" s="25" t="s">
        <v>31</v>
      </c>
      <c r="B40" s="4">
        <f t="shared" si="2"/>
        <v>128133</v>
      </c>
      <c r="C40" s="4">
        <v>78551</v>
      </c>
      <c r="D40" s="4">
        <v>46830</v>
      </c>
      <c r="E40" s="4">
        <v>47126</v>
      </c>
      <c r="F40" s="4">
        <v>47126</v>
      </c>
      <c r="G40" s="4">
        <v>31296</v>
      </c>
      <c r="H40" s="4">
        <v>236</v>
      </c>
      <c r="I40" s="4">
        <v>2220</v>
      </c>
      <c r="J40" s="4">
        <f>SUM(K40,'第４１後期高齢者医療事業会計 (次ページ以降印刷)'!D40,'第４１後期高齢者医療事業会計 (次ページ以降印刷)'!E40,'第４１後期高齢者医療事業会計 (次ページ以降印刷)'!F40,'第４１後期高齢者医療事業会計 (次ページ以降印刷)'!G40)</f>
        <v>127088</v>
      </c>
      <c r="K40" s="4">
        <v>15245</v>
      </c>
      <c r="L40" s="4">
        <v>14241</v>
      </c>
      <c r="N40" s="15"/>
      <c r="O40" s="15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</row>
    <row r="41" spans="1:195" s="11" customFormat="1" ht="32.25" customHeight="1">
      <c r="A41" s="25" t="s">
        <v>32</v>
      </c>
      <c r="B41" s="4">
        <f t="shared" si="2"/>
        <v>47358</v>
      </c>
      <c r="C41" s="4">
        <v>27330</v>
      </c>
      <c r="D41" s="4">
        <v>22023</v>
      </c>
      <c r="E41" s="4">
        <v>15978</v>
      </c>
      <c r="F41" s="4">
        <v>15978</v>
      </c>
      <c r="G41" s="4">
        <v>14799</v>
      </c>
      <c r="H41" s="4">
        <v>2474</v>
      </c>
      <c r="I41" s="4">
        <v>1576</v>
      </c>
      <c r="J41" s="4">
        <f>SUM(K41,'第４１後期高齢者医療事業会計 (次ページ以降印刷)'!D41,'第４１後期高齢者医療事業会計 (次ページ以降印刷)'!E41,'第４１後期高齢者医療事業会計 (次ページ以降印刷)'!F41,'第４１後期高齢者医療事業会計 (次ページ以降印刷)'!G41)</f>
        <v>43823</v>
      </c>
      <c r="K41" s="4">
        <v>1178</v>
      </c>
      <c r="L41" s="4">
        <v>903</v>
      </c>
      <c r="N41" s="15"/>
      <c r="O41" s="15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</row>
    <row r="42" spans="1:195" s="11" customFormat="1" ht="32.25" customHeight="1">
      <c r="A42" s="25" t="s">
        <v>33</v>
      </c>
      <c r="B42" s="4">
        <f t="shared" si="2"/>
        <v>34640</v>
      </c>
      <c r="C42" s="4">
        <v>21005</v>
      </c>
      <c r="D42" s="4">
        <v>18436</v>
      </c>
      <c r="E42" s="4">
        <v>12517</v>
      </c>
      <c r="F42" s="4">
        <v>12517</v>
      </c>
      <c r="G42" s="4">
        <v>10735</v>
      </c>
      <c r="H42" s="4">
        <v>377</v>
      </c>
      <c r="I42" s="4">
        <v>741</v>
      </c>
      <c r="J42" s="4">
        <f>SUM(K42,'第４１後期高齢者医療事業会計 (次ページ以降印刷)'!D42,'第４１後期高齢者医療事業会計 (次ページ以降印刷)'!E42,'第４１後期高齢者医療事業会計 (次ページ以降印刷)'!F42,'第４１後期高齢者医療事業会計 (次ページ以降印刷)'!G42)</f>
        <v>34415</v>
      </c>
      <c r="K42" s="4">
        <v>1715</v>
      </c>
      <c r="L42" s="4">
        <v>1714</v>
      </c>
      <c r="N42" s="15"/>
      <c r="O42" s="15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</row>
    <row r="43" spans="1:195" s="11" customFormat="1" ht="32.25" customHeight="1">
      <c r="A43" s="26" t="s">
        <v>34</v>
      </c>
      <c r="B43" s="5">
        <f t="shared" si="2"/>
        <v>126243</v>
      </c>
      <c r="C43" s="5">
        <v>79803</v>
      </c>
      <c r="D43" s="5">
        <v>45510</v>
      </c>
      <c r="E43" s="5">
        <v>41039</v>
      </c>
      <c r="F43" s="5">
        <v>41039</v>
      </c>
      <c r="G43" s="5">
        <v>36038</v>
      </c>
      <c r="H43" s="5">
        <v>1320</v>
      </c>
      <c r="I43" s="5">
        <v>4081</v>
      </c>
      <c r="J43" s="5">
        <f>SUM(K43,'第４１後期高齢者医療事業会計 (次ページ以降印刷)'!D43,'第４１後期高齢者医療事業会計 (次ページ以降印刷)'!E43,'第４１後期高齢者医療事業会計 (次ページ以降印刷)'!F43,'第４１後期高齢者医療事業会計 (次ページ以降印刷)'!G43)</f>
        <v>125319</v>
      </c>
      <c r="K43" s="5">
        <v>5052</v>
      </c>
      <c r="L43" s="5">
        <v>4919</v>
      </c>
      <c r="N43" s="15"/>
      <c r="O43" s="15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</row>
    <row r="44" spans="1:195" s="11" customFormat="1" ht="32.25" customHeight="1">
      <c r="A44" s="25" t="s">
        <v>35</v>
      </c>
      <c r="B44" s="4">
        <f t="shared" si="2"/>
        <v>132116</v>
      </c>
      <c r="C44" s="4">
        <v>83076</v>
      </c>
      <c r="D44" s="4">
        <v>54967</v>
      </c>
      <c r="E44" s="4">
        <v>44283</v>
      </c>
      <c r="F44" s="4">
        <v>44283</v>
      </c>
      <c r="G44" s="4">
        <v>36972</v>
      </c>
      <c r="H44" s="4">
        <v>425</v>
      </c>
      <c r="I44" s="4">
        <v>4332</v>
      </c>
      <c r="J44" s="4">
        <f>SUM(K44,'第４１後期高齢者医療事業会計 (次ページ以降印刷)'!D44,'第４１後期高齢者医療事業会計 (次ページ以降印刷)'!E44,'第４１後期高齢者医療事業会計 (次ページ以降印刷)'!F44,'第４１後期高齢者医療事業会計 (次ページ以降印刷)'!G44)</f>
        <v>131654</v>
      </c>
      <c r="K44" s="4">
        <v>6824</v>
      </c>
      <c r="L44" s="4">
        <v>5761</v>
      </c>
      <c r="N44" s="15"/>
      <c r="O44" s="15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</row>
    <row r="45" spans="1:195" s="11" customFormat="1" ht="32.25" customHeight="1">
      <c r="A45" s="25" t="s">
        <v>36</v>
      </c>
      <c r="B45" s="4">
        <f t="shared" si="2"/>
        <v>139517</v>
      </c>
      <c r="C45" s="4">
        <v>31294</v>
      </c>
      <c r="D45" s="4">
        <v>24371</v>
      </c>
      <c r="E45" s="4">
        <v>98635</v>
      </c>
      <c r="F45" s="4">
        <v>98635</v>
      </c>
      <c r="G45" s="4">
        <v>21699</v>
      </c>
      <c r="H45" s="4">
        <v>47</v>
      </c>
      <c r="I45" s="4">
        <v>9541</v>
      </c>
      <c r="J45" s="4">
        <f>SUM(K45,'第４１後期高齢者医療事業会計 (次ページ以降印刷)'!D45,'第４１後期高齢者医療事業会計 (次ページ以降印刷)'!E45,'第４１後期高齢者医療事業会計 (次ページ以降印刷)'!F45,'第４１後期高齢者医療事業会計 (次ページ以降印刷)'!G45)</f>
        <v>139013</v>
      </c>
      <c r="K45" s="4">
        <v>76235</v>
      </c>
      <c r="L45" s="4">
        <v>76235</v>
      </c>
      <c r="N45" s="15"/>
      <c r="O45" s="15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</row>
    <row r="46" spans="1:195" s="11" customFormat="1" ht="32.25" customHeight="1">
      <c r="A46" s="25" t="s">
        <v>37</v>
      </c>
      <c r="B46" s="4">
        <f t="shared" si="2"/>
        <v>100123</v>
      </c>
      <c r="C46" s="4">
        <v>55499</v>
      </c>
      <c r="D46" s="4">
        <v>42307</v>
      </c>
      <c r="E46" s="4">
        <v>40294</v>
      </c>
      <c r="F46" s="4">
        <v>40294</v>
      </c>
      <c r="G46" s="4">
        <v>31596</v>
      </c>
      <c r="H46" s="4">
        <v>399</v>
      </c>
      <c r="I46" s="4">
        <v>3931</v>
      </c>
      <c r="J46" s="4">
        <f>SUM(K46,'第４１後期高齢者医療事業会計 (次ページ以降印刷)'!D46,'第４１後期高齢者医療事業会計 (次ページ以降印刷)'!E46,'第４１後期高齢者医療事業会計 (次ページ以降印刷)'!F46,'第４１後期高齢者医療事業会計 (次ページ以降印刷)'!G46)</f>
        <v>99964</v>
      </c>
      <c r="K46" s="4">
        <v>8698</v>
      </c>
      <c r="L46" s="4">
        <v>7808</v>
      </c>
      <c r="N46" s="15"/>
      <c r="O46" s="15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</row>
    <row r="47" spans="1:195" s="11" customFormat="1" ht="32.25" customHeight="1">
      <c r="A47" s="25" t="s">
        <v>38</v>
      </c>
      <c r="B47" s="4">
        <f t="shared" si="2"/>
        <v>41552</v>
      </c>
      <c r="C47" s="4">
        <v>19263</v>
      </c>
      <c r="D47" s="4">
        <v>16143</v>
      </c>
      <c r="E47" s="4">
        <v>19806</v>
      </c>
      <c r="F47" s="4">
        <v>19806</v>
      </c>
      <c r="G47" s="4">
        <v>13523</v>
      </c>
      <c r="H47" s="4">
        <v>164</v>
      </c>
      <c r="I47" s="4">
        <v>2319</v>
      </c>
      <c r="J47" s="4">
        <f>SUM(K47,'第４１後期高齢者医療事業会計 (次ページ以降印刷)'!D47,'第４１後期高齢者医療事業会計 (次ページ以降印刷)'!E47,'第４１後期高齢者医療事業会計 (次ページ以降印刷)'!F47,'第４１後期高齢者医療事業会計 (次ページ以降印刷)'!G47)</f>
        <v>41397</v>
      </c>
      <c r="K47" s="4">
        <v>6135</v>
      </c>
      <c r="L47" s="4">
        <v>5177</v>
      </c>
      <c r="N47" s="15"/>
      <c r="O47" s="15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</row>
    <row r="48" spans="1:195" s="11" customFormat="1" ht="32.25" customHeight="1">
      <c r="A48" s="26" t="s">
        <v>39</v>
      </c>
      <c r="B48" s="5">
        <f t="shared" si="2"/>
        <v>155522</v>
      </c>
      <c r="C48" s="5">
        <v>97050</v>
      </c>
      <c r="D48" s="5">
        <v>75148</v>
      </c>
      <c r="E48" s="5">
        <v>52032</v>
      </c>
      <c r="F48" s="5">
        <v>52032</v>
      </c>
      <c r="G48" s="5">
        <v>44897</v>
      </c>
      <c r="H48" s="5">
        <v>3453</v>
      </c>
      <c r="I48" s="5">
        <v>2987</v>
      </c>
      <c r="J48" s="5">
        <f>SUM(K48,'第４１後期高齢者医療事業会計 (次ページ以降印刷)'!D48,'第４１後期高齢者医療事業会計 (次ページ以降印刷)'!E48,'第４１後期高齢者医療事業会計 (次ページ以降印刷)'!F48,'第４１後期高齢者医療事業会計 (次ページ以降印刷)'!G48)</f>
        <v>150741</v>
      </c>
      <c r="K48" s="5">
        <v>5459</v>
      </c>
      <c r="L48" s="5">
        <v>5088</v>
      </c>
      <c r="N48" s="15"/>
      <c r="O48" s="15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</row>
    <row r="49" spans="1:195" s="11" customFormat="1" ht="32.25" customHeight="1">
      <c r="A49" s="25" t="s">
        <v>40</v>
      </c>
      <c r="B49" s="4">
        <f t="shared" si="2"/>
        <v>50688</v>
      </c>
      <c r="C49" s="4">
        <v>26388</v>
      </c>
      <c r="D49" s="4">
        <v>20804</v>
      </c>
      <c r="E49" s="4">
        <v>22652</v>
      </c>
      <c r="F49" s="4">
        <v>22652</v>
      </c>
      <c r="G49" s="4">
        <v>16989</v>
      </c>
      <c r="H49" s="4">
        <v>281</v>
      </c>
      <c r="I49" s="4">
        <v>1367</v>
      </c>
      <c r="J49" s="4">
        <f>SUM(K49,'第４１後期高齢者医療事業会計 (次ページ以降印刷)'!D49,'第４１後期高齢者医療事業会計 (次ページ以降印刷)'!E49,'第４１後期高齢者医療事業会計 (次ページ以降印刷)'!F49,'第４１後期高齢者医療事業会計 (次ページ以降印刷)'!G49)</f>
        <v>50421</v>
      </c>
      <c r="K49" s="4">
        <v>5399</v>
      </c>
      <c r="L49" s="4">
        <v>3917</v>
      </c>
      <c r="N49" s="15"/>
      <c r="O49" s="15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</row>
    <row r="50" spans="1:195" s="11" customFormat="1" ht="32.25" customHeight="1">
      <c r="A50" s="25" t="s">
        <v>41</v>
      </c>
      <c r="B50" s="4">
        <f t="shared" si="2"/>
        <v>39290</v>
      </c>
      <c r="C50" s="4">
        <v>19626</v>
      </c>
      <c r="D50" s="4">
        <v>15765</v>
      </c>
      <c r="E50" s="4">
        <v>19403</v>
      </c>
      <c r="F50" s="4">
        <v>19403</v>
      </c>
      <c r="G50" s="4">
        <v>18013</v>
      </c>
      <c r="H50" s="4">
        <v>186</v>
      </c>
      <c r="I50" s="4">
        <v>75</v>
      </c>
      <c r="J50" s="4">
        <f>SUM(K50,'第４１後期高齢者医療事業会計 (次ページ以降印刷)'!D50,'第４１後期高齢者医療事業会計 (次ページ以降印刷)'!E50,'第４１後期高齢者医療事業会計 (次ページ以降印刷)'!F50,'第４１後期高齢者医療事業会計 (次ページ以降印刷)'!G50)</f>
        <v>39111</v>
      </c>
      <c r="K50" s="4">
        <v>1199</v>
      </c>
      <c r="L50" s="4">
        <v>263</v>
      </c>
      <c r="N50" s="15"/>
      <c r="O50" s="15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</row>
    <row r="51" spans="1:195" s="11" customFormat="1" ht="32.25" customHeight="1">
      <c r="A51" s="25" t="s">
        <v>42</v>
      </c>
      <c r="B51" s="4">
        <f t="shared" si="2"/>
        <v>56085</v>
      </c>
      <c r="C51" s="4">
        <v>32975</v>
      </c>
      <c r="D51" s="4">
        <v>25219</v>
      </c>
      <c r="E51" s="4">
        <v>22617</v>
      </c>
      <c r="F51" s="4">
        <v>22617</v>
      </c>
      <c r="G51" s="4">
        <v>14778</v>
      </c>
      <c r="H51" s="4">
        <v>302</v>
      </c>
      <c r="I51" s="4">
        <v>191</v>
      </c>
      <c r="J51" s="4">
        <f>SUM(K51,'第４１後期高齢者医療事業会計 (次ページ以降印刷)'!D51,'第４１後期高齢者医療事業会計 (次ページ以降印刷)'!E51,'第４１後期高齢者医療事業会計 (次ページ以降印刷)'!F51,'第４１後期高齢者医療事業会計 (次ページ以降印刷)'!G51)</f>
        <v>55077</v>
      </c>
      <c r="K51" s="4">
        <v>7342</v>
      </c>
      <c r="L51" s="4">
        <v>6576</v>
      </c>
      <c r="N51" s="15"/>
      <c r="O51" s="15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</row>
    <row r="52" spans="1:195" s="11" customFormat="1" ht="32.25" customHeight="1">
      <c r="A52" s="25" t="s">
        <v>43</v>
      </c>
      <c r="B52" s="4">
        <f t="shared" si="2"/>
        <v>155088</v>
      </c>
      <c r="C52" s="4">
        <v>34282</v>
      </c>
      <c r="D52" s="4">
        <v>28020</v>
      </c>
      <c r="E52" s="4">
        <v>119650</v>
      </c>
      <c r="F52" s="4">
        <v>119650</v>
      </c>
      <c r="G52" s="4">
        <v>20736</v>
      </c>
      <c r="H52" s="4">
        <v>535</v>
      </c>
      <c r="I52" s="4">
        <v>621</v>
      </c>
      <c r="J52" s="4">
        <f>SUM(K52,'第４１後期高齢者医療事業会計 (次ページ以降印刷)'!D52,'第４１後期高齢者医療事業会計 (次ページ以降印刷)'!E52,'第４１後期高齢者医療事業会計 (次ページ以降印刷)'!F52,'第４１後期高齢者医療事業会計 (次ページ以降印刷)'!G52)</f>
        <v>155044</v>
      </c>
      <c r="K52" s="4">
        <v>4991</v>
      </c>
      <c r="L52" s="4">
        <v>4991</v>
      </c>
      <c r="N52" s="15"/>
      <c r="O52" s="15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</row>
    <row r="53" spans="1:195" s="11" customFormat="1" ht="32.25" customHeight="1">
      <c r="A53" s="26" t="s">
        <v>44</v>
      </c>
      <c r="B53" s="5">
        <f t="shared" si="2"/>
        <v>172010</v>
      </c>
      <c r="C53" s="5">
        <v>113354</v>
      </c>
      <c r="D53" s="5">
        <v>85892</v>
      </c>
      <c r="E53" s="5">
        <v>53121</v>
      </c>
      <c r="F53" s="5">
        <v>53121</v>
      </c>
      <c r="G53" s="5">
        <v>42583</v>
      </c>
      <c r="H53" s="5">
        <v>0</v>
      </c>
      <c r="I53" s="5">
        <v>5535</v>
      </c>
      <c r="J53" s="5">
        <f>SUM(K53,'第４１後期高齢者医療事業会計 (次ページ以降印刷)'!D53,'第４１後期高齢者医療事業会計 (次ページ以降印刷)'!E53,'第４１後期高齢者医療事業会計 (次ページ以降印刷)'!F53,'第４１後期高齢者医療事業会計 (次ページ以降印刷)'!G53)</f>
        <v>171219</v>
      </c>
      <c r="K53" s="5">
        <v>9450</v>
      </c>
      <c r="L53" s="5">
        <v>8136</v>
      </c>
      <c r="N53" s="15"/>
      <c r="O53" s="15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</row>
    <row r="54" spans="1:195" s="11" customFormat="1" ht="32.25" customHeight="1">
      <c r="A54" s="25" t="s">
        <v>45</v>
      </c>
      <c r="B54" s="4">
        <f t="shared" si="2"/>
        <v>99565</v>
      </c>
      <c r="C54" s="4">
        <v>61692</v>
      </c>
      <c r="D54" s="4">
        <v>47005</v>
      </c>
      <c r="E54" s="4">
        <v>35401</v>
      </c>
      <c r="F54" s="4">
        <v>35401</v>
      </c>
      <c r="G54" s="4">
        <v>32110</v>
      </c>
      <c r="H54" s="4">
        <v>397</v>
      </c>
      <c r="I54" s="4">
        <v>2075</v>
      </c>
      <c r="J54" s="4">
        <f>SUM(K54,'第４１後期高齢者医療事業会計 (次ページ以降印刷)'!D54,'第４１後期高齢者医療事業会計 (次ページ以降印刷)'!E54,'第４１後期高齢者医療事業会計 (次ページ以降印刷)'!F54,'第４１後期高齢者医療事業会計 (次ページ以降印刷)'!G54)</f>
        <v>99506</v>
      </c>
      <c r="K54" s="4">
        <v>2528</v>
      </c>
      <c r="L54" s="4">
        <v>926</v>
      </c>
      <c r="N54" s="15"/>
      <c r="O54" s="15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</row>
    <row r="55" spans="1:195" s="11" customFormat="1" ht="32.25" customHeight="1">
      <c r="A55" s="25" t="s">
        <v>46</v>
      </c>
      <c r="B55" s="4">
        <f t="shared" si="2"/>
        <v>25976</v>
      </c>
      <c r="C55" s="4">
        <v>157</v>
      </c>
      <c r="D55" s="4">
        <v>0</v>
      </c>
      <c r="E55" s="4">
        <v>19964</v>
      </c>
      <c r="F55" s="4">
        <v>11967</v>
      </c>
      <c r="G55" s="4">
        <v>11419</v>
      </c>
      <c r="H55" s="4">
        <v>4445</v>
      </c>
      <c r="I55" s="4">
        <v>1410</v>
      </c>
      <c r="J55" s="4">
        <f>SUM(K55,'第４１後期高齢者医療事業会計 (次ページ以降印刷)'!D55,'第４１後期高齢者医療事業会計 (次ページ以降印刷)'!E55,'第４１後期高齢者医療事業会計 (次ページ以降印刷)'!F55,'第４１後期高齢者医療事業会計 (次ページ以降印刷)'!G55)</f>
        <v>25561</v>
      </c>
      <c r="K55" s="4">
        <v>8486</v>
      </c>
      <c r="L55" s="4">
        <v>8486</v>
      </c>
      <c r="N55" s="15"/>
      <c r="O55" s="15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</row>
    <row r="56" spans="1:195" s="11" customFormat="1" ht="32.25" customHeight="1">
      <c r="A56" s="25" t="s">
        <v>47</v>
      </c>
      <c r="B56" s="4">
        <f t="shared" si="2"/>
        <v>24888</v>
      </c>
      <c r="C56" s="4">
        <v>20</v>
      </c>
      <c r="D56" s="4">
        <v>0</v>
      </c>
      <c r="E56" s="4">
        <v>23460</v>
      </c>
      <c r="F56" s="4">
        <v>23460</v>
      </c>
      <c r="G56" s="4">
        <v>18732</v>
      </c>
      <c r="H56" s="4">
        <v>105</v>
      </c>
      <c r="I56" s="4">
        <v>1303</v>
      </c>
      <c r="J56" s="4">
        <f>SUM(K56,'第４１後期高齢者医療事業会計 (次ページ以降印刷)'!D56,'第４１後期高齢者医療事業会計 (次ページ以降印刷)'!E56,'第４１後期高齢者医療事業会計 (次ページ以降印刷)'!F56,'第４１後期高齢者医療事業会計 (次ページ以降印刷)'!G56)</f>
        <v>24726</v>
      </c>
      <c r="K56" s="4">
        <v>4369</v>
      </c>
      <c r="L56" s="4">
        <v>4369</v>
      </c>
      <c r="N56" s="15"/>
      <c r="O56" s="15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</row>
    <row r="57" spans="1:195" s="11" customFormat="1" ht="32.25" customHeight="1">
      <c r="A57" s="25" t="s">
        <v>48</v>
      </c>
      <c r="B57" s="4">
        <f t="shared" si="2"/>
        <v>48668</v>
      </c>
      <c r="C57" s="4">
        <v>550</v>
      </c>
      <c r="D57" s="4">
        <v>0</v>
      </c>
      <c r="E57" s="4">
        <v>44235</v>
      </c>
      <c r="F57" s="4">
        <v>44235</v>
      </c>
      <c r="G57" s="4">
        <v>28290</v>
      </c>
      <c r="H57" s="4">
        <v>906</v>
      </c>
      <c r="I57" s="4">
        <v>2977</v>
      </c>
      <c r="J57" s="4">
        <f>SUM(K57,'第４１後期高齢者医療事業会計 (次ページ以降印刷)'!D57,'第４１後期高齢者医療事業会計 (次ページ以降印刷)'!E57,'第４１後期高齢者医療事業会計 (次ページ以降印刷)'!F57,'第４１後期高齢者医療事業会計 (次ページ以降印刷)'!G57)</f>
        <v>47283</v>
      </c>
      <c r="K57" s="4">
        <v>15892</v>
      </c>
      <c r="L57" s="4">
        <v>15775</v>
      </c>
      <c r="N57" s="15"/>
      <c r="O57" s="15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</row>
    <row r="58" spans="1:195" s="11" customFormat="1" ht="32.25" customHeight="1">
      <c r="A58" s="26" t="s">
        <v>49</v>
      </c>
      <c r="B58" s="5">
        <f t="shared" si="2"/>
        <v>85286</v>
      </c>
      <c r="C58" s="5">
        <v>58</v>
      </c>
      <c r="D58" s="5">
        <v>0</v>
      </c>
      <c r="E58" s="5">
        <v>81283</v>
      </c>
      <c r="F58" s="5">
        <v>81283</v>
      </c>
      <c r="G58" s="5">
        <v>13746</v>
      </c>
      <c r="H58" s="5">
        <v>691</v>
      </c>
      <c r="I58" s="5">
        <v>3254</v>
      </c>
      <c r="J58" s="5">
        <f>SUM(K58,'第４１後期高齢者医療事業会計 (次ページ以降印刷)'!D58,'第４１後期高齢者医療事業会計 (次ページ以降印刷)'!E58,'第４１後期高齢者医療事業会計 (次ページ以降印刷)'!F58,'第４１後期高齢者医療事業会計 (次ページ以降印刷)'!G58)</f>
        <v>84595</v>
      </c>
      <c r="K58" s="5">
        <v>23787</v>
      </c>
      <c r="L58" s="5">
        <v>23787</v>
      </c>
      <c r="N58" s="15"/>
      <c r="O58" s="15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</row>
    <row r="59" spans="1:195" s="11" customFormat="1" ht="32.25" customHeight="1">
      <c r="A59" s="25" t="s">
        <v>50</v>
      </c>
      <c r="B59" s="4">
        <f t="shared" si="2"/>
        <v>28377</v>
      </c>
      <c r="C59" s="4">
        <v>0</v>
      </c>
      <c r="D59" s="4">
        <v>0</v>
      </c>
      <c r="E59" s="4">
        <v>25853</v>
      </c>
      <c r="F59" s="4">
        <v>25853</v>
      </c>
      <c r="G59" s="4">
        <v>18198</v>
      </c>
      <c r="H59" s="4">
        <v>583</v>
      </c>
      <c r="I59" s="4">
        <v>1941</v>
      </c>
      <c r="J59" s="4">
        <f>SUM(K59,'第４１後期高齢者医療事業会計 (次ページ以降印刷)'!D59,'第４１後期高齢者医療事業会計 (次ページ以降印刷)'!E59,'第４１後期高齢者医療事業会計 (次ページ以降印刷)'!F59,'第４１後期高齢者医療事業会計 (次ページ以降印刷)'!G59)</f>
        <v>27692</v>
      </c>
      <c r="K59" s="4">
        <v>6817</v>
      </c>
      <c r="L59" s="4">
        <v>6630</v>
      </c>
      <c r="N59" s="15"/>
      <c r="O59" s="15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</row>
    <row r="60" spans="1:195" s="11" customFormat="1" ht="32.25" customHeight="1">
      <c r="A60" s="25" t="s">
        <v>51</v>
      </c>
      <c r="B60" s="4">
        <f t="shared" si="2"/>
        <v>27600</v>
      </c>
      <c r="C60" s="4">
        <v>0</v>
      </c>
      <c r="D60" s="4">
        <v>0</v>
      </c>
      <c r="E60" s="4">
        <v>25306</v>
      </c>
      <c r="F60" s="4">
        <v>25306</v>
      </c>
      <c r="G60" s="4">
        <v>19672</v>
      </c>
      <c r="H60" s="4">
        <v>665</v>
      </c>
      <c r="I60" s="4">
        <v>1629</v>
      </c>
      <c r="J60" s="4">
        <f>SUM(K60,'第４１後期高齢者医療事業会計 (次ページ以降印刷)'!D60,'第４１後期高齢者医療事業会計 (次ページ以降印刷)'!E60,'第４１後期高齢者医療事業会計 (次ページ以降印刷)'!F60,'第４１後期高齢者医療事業会計 (次ページ以降印刷)'!G60)</f>
        <v>27419</v>
      </c>
      <c r="K60" s="4">
        <v>5614</v>
      </c>
      <c r="L60" s="4">
        <v>5614</v>
      </c>
      <c r="N60" s="15"/>
      <c r="O60" s="15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</row>
    <row r="61" spans="1:195" s="11" customFormat="1" ht="32.25" customHeight="1">
      <c r="A61" s="25" t="s">
        <v>52</v>
      </c>
      <c r="B61" s="4">
        <f t="shared" si="2"/>
        <v>81648</v>
      </c>
      <c r="C61" s="4">
        <v>0</v>
      </c>
      <c r="D61" s="4">
        <v>0</v>
      </c>
      <c r="E61" s="4">
        <v>71309</v>
      </c>
      <c r="F61" s="4">
        <v>71309</v>
      </c>
      <c r="G61" s="4">
        <v>58546</v>
      </c>
      <c r="H61" s="4">
        <v>602</v>
      </c>
      <c r="I61" s="4">
        <v>9737</v>
      </c>
      <c r="J61" s="4">
        <f>SUM(K61,'第４１後期高齢者医療事業会計 (次ページ以降印刷)'!D61,'第４１後期高齢者医療事業会計 (次ページ以降印刷)'!E61,'第４１後期高齢者医療事業会計 (次ページ以降印刷)'!F61,'第４１後期高齢者医療事業会計 (次ページ以降印刷)'!G61)</f>
        <v>80548</v>
      </c>
      <c r="K61" s="4">
        <v>17812</v>
      </c>
      <c r="L61" s="4">
        <v>17812</v>
      </c>
      <c r="N61" s="15"/>
      <c r="O61" s="15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</row>
    <row r="62" spans="1:195" s="11" customFormat="1" ht="32.25" customHeight="1">
      <c r="A62" s="25" t="s">
        <v>53</v>
      </c>
      <c r="B62" s="4">
        <f t="shared" si="2"/>
        <v>9617</v>
      </c>
      <c r="C62" s="4">
        <v>0</v>
      </c>
      <c r="D62" s="4">
        <v>0</v>
      </c>
      <c r="E62" s="4">
        <v>8116</v>
      </c>
      <c r="F62" s="4">
        <v>8116</v>
      </c>
      <c r="G62" s="4">
        <v>5014</v>
      </c>
      <c r="H62" s="4">
        <v>637</v>
      </c>
      <c r="I62" s="4">
        <v>864</v>
      </c>
      <c r="J62" s="4">
        <f>SUM(K62,'第４１後期高齢者医療事業会計 (次ページ以降印刷)'!D62,'第４１後期高齢者医療事業会計 (次ページ以降印刷)'!E62,'第４１後期高齢者医療事業会計 (次ページ以降印刷)'!F62,'第４１後期高齢者医療事業会計 (次ページ以降印刷)'!G62)</f>
        <v>9263</v>
      </c>
      <c r="K62" s="4">
        <v>2526</v>
      </c>
      <c r="L62" s="4">
        <v>2526</v>
      </c>
      <c r="N62" s="15"/>
      <c r="O62" s="15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</row>
    <row r="63" spans="1:195" s="11" customFormat="1" ht="32.25" customHeight="1">
      <c r="A63" s="26" t="s">
        <v>54</v>
      </c>
      <c r="B63" s="5">
        <f t="shared" si="2"/>
        <v>153658</v>
      </c>
      <c r="C63" s="5">
        <v>36258</v>
      </c>
      <c r="D63" s="5">
        <v>27618</v>
      </c>
      <c r="E63" s="5">
        <v>105114</v>
      </c>
      <c r="F63" s="5">
        <v>105114</v>
      </c>
      <c r="G63" s="5">
        <v>23156</v>
      </c>
      <c r="H63" s="5">
        <v>236</v>
      </c>
      <c r="I63" s="5">
        <v>12050</v>
      </c>
      <c r="J63" s="5">
        <f>SUM(K63,'第４１後期高齢者医療事業会計 (次ページ以降印刷)'!D63,'第４１後期高齢者医療事業会計 (次ページ以降印刷)'!E63,'第４１後期高齢者医療事業会計 (次ページ以降印刷)'!F63,'第４１後期高齢者医療事業会計 (次ページ以降印刷)'!G63)</f>
        <v>144062</v>
      </c>
      <c r="K63" s="5">
        <v>2695</v>
      </c>
      <c r="L63" s="5">
        <v>2468</v>
      </c>
      <c r="N63" s="15"/>
      <c r="O63" s="15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</row>
    <row r="64" spans="1:195" s="11" customFormat="1" ht="32.25" customHeight="1" thickBot="1">
      <c r="A64" s="25" t="s">
        <v>58</v>
      </c>
      <c r="B64" s="35">
        <f t="shared" si="2"/>
        <v>25460</v>
      </c>
      <c r="C64" s="4">
        <v>197</v>
      </c>
      <c r="D64" s="4">
        <v>0</v>
      </c>
      <c r="E64" s="4">
        <v>25247</v>
      </c>
      <c r="F64" s="4">
        <v>25247</v>
      </c>
      <c r="G64" s="4">
        <v>18685</v>
      </c>
      <c r="H64" s="4">
        <v>0</v>
      </c>
      <c r="I64" s="4">
        <v>16</v>
      </c>
      <c r="J64" s="4">
        <f>SUM(K64,'第４１後期高齢者医療事業会計 (次ページ以降印刷)'!D64,'第４１後期高齢者医療事業会計 (次ページ以降印刷)'!E64,'第４１後期高齢者医療事業会計 (次ページ以降印刷)'!F64,'第４１後期高齢者医療事業会計 (次ページ以降印刷)'!G64)</f>
        <v>25460</v>
      </c>
      <c r="K64" s="4">
        <v>6576</v>
      </c>
      <c r="L64" s="4">
        <v>6216</v>
      </c>
      <c r="N64" s="15"/>
      <c r="O64" s="15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</row>
    <row r="65" spans="1:195" s="11" customFormat="1" ht="32.25" customHeight="1" thickBot="1" thickTop="1">
      <c r="A65" s="27" t="s">
        <v>55</v>
      </c>
      <c r="B65" s="9">
        <f aca="true" t="shared" si="3" ref="B65:K65">SUM(B19:B64)</f>
        <v>3958071</v>
      </c>
      <c r="C65" s="9">
        <f t="shared" si="3"/>
        <v>1898948</v>
      </c>
      <c r="D65" s="9">
        <f t="shared" si="3"/>
        <v>1422691</v>
      </c>
      <c r="E65" s="9">
        <f t="shared" si="3"/>
        <v>1896070</v>
      </c>
      <c r="F65" s="9">
        <f t="shared" si="3"/>
        <v>1888073</v>
      </c>
      <c r="G65" s="9">
        <f t="shared" si="3"/>
        <v>1207151</v>
      </c>
      <c r="H65" s="9">
        <f t="shared" si="3"/>
        <v>28982</v>
      </c>
      <c r="I65" s="9">
        <f t="shared" si="3"/>
        <v>134071</v>
      </c>
      <c r="J65" s="9">
        <f t="shared" si="3"/>
        <v>3921609</v>
      </c>
      <c r="K65" s="9">
        <f t="shared" si="3"/>
        <v>427573</v>
      </c>
      <c r="L65" s="9">
        <f>SUM(L19:L64)</f>
        <v>407627</v>
      </c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</row>
    <row r="66" spans="1:195" s="11" customFormat="1" ht="32.25" customHeight="1" thickTop="1">
      <c r="A66" s="28" t="s">
        <v>56</v>
      </c>
      <c r="B66" s="10">
        <f aca="true" t="shared" si="4" ref="B66:L66">SUM(B65,B18)</f>
        <v>17701368</v>
      </c>
      <c r="C66" s="10">
        <f t="shared" si="4"/>
        <v>11615747</v>
      </c>
      <c r="D66" s="10">
        <f t="shared" si="4"/>
        <v>7854271</v>
      </c>
      <c r="E66" s="10">
        <f t="shared" si="4"/>
        <v>5469612</v>
      </c>
      <c r="F66" s="10">
        <f t="shared" si="4"/>
        <v>5438231</v>
      </c>
      <c r="G66" s="10">
        <f t="shared" si="4"/>
        <v>4268969</v>
      </c>
      <c r="H66" s="10">
        <f t="shared" si="4"/>
        <v>57621</v>
      </c>
      <c r="I66" s="10">
        <f t="shared" si="4"/>
        <v>558388</v>
      </c>
      <c r="J66" s="10">
        <f t="shared" si="4"/>
        <v>17617952</v>
      </c>
      <c r="K66" s="10">
        <f t="shared" si="4"/>
        <v>839435</v>
      </c>
      <c r="L66" s="10">
        <f t="shared" si="4"/>
        <v>758696</v>
      </c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</row>
    <row r="67" spans="1:12" s="30" customFormat="1" ht="27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="30" customFormat="1" ht="27.75" customHeight="1"/>
    <row r="69" s="30" customFormat="1" ht="27.75" customHeight="1"/>
    <row r="72" spans="2:10" ht="24">
      <c r="B72" s="56"/>
      <c r="J72" s="56"/>
    </row>
    <row r="73" spans="2:10" ht="21">
      <c r="B73" s="57"/>
      <c r="J73" s="57"/>
    </row>
  </sheetData>
  <sheetProtection/>
  <printOptions/>
  <pageMargins left="0.5905511811023623" right="0.5118110236220472" top="0.7874015748031497" bottom="0.3937007874015748" header="0.4330708661417323" footer="0.31496062992125984"/>
  <pageSetup firstPageNumber="284" useFirstPageNumber="1" fitToHeight="10" horizontalDpi="600" verticalDpi="600" orientation="portrait" paperSize="9" scale="35" r:id="rId1"/>
  <headerFooter alignWithMargins="0">
    <oddHeader>&amp;L&amp;24Ⅸ　平成２４年度後期高齢者医療事業会計決算の状況
　　第４１表　後期高齢者医療事業会計決算の状況</oddHeader>
    <oddFooter>&amp;C&amp;28&amp;P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H73"/>
  <sheetViews>
    <sheetView showOutlineSymbols="0" view="pageBreakPreview" zoomScale="50" zoomScaleNormal="87" zoomScaleSheetLayoutView="50" zoomScalePageLayoutView="0"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4" sqref="Q14"/>
    </sheetView>
  </sheetViews>
  <sheetFormatPr defaultColWidth="24.75390625" defaultRowHeight="14.25"/>
  <cols>
    <col min="1" max="1" width="20.625" style="11" customWidth="1"/>
    <col min="2" max="11" width="19.125" style="11" customWidth="1"/>
    <col min="12" max="12" width="14.50390625" style="11" customWidth="1"/>
    <col min="13" max="13" width="16.875" style="11" bestFit="1" customWidth="1"/>
    <col min="14" max="14" width="14.375" style="11" bestFit="1" customWidth="1"/>
    <col min="15" max="15" width="16.875" style="11" bestFit="1" customWidth="1"/>
    <col min="16" max="16" width="7.625" style="11" customWidth="1"/>
    <col min="17" max="16384" width="24.75390625" style="11" customWidth="1"/>
  </cols>
  <sheetData>
    <row r="1" spans="1:190" ht="33" customHeight="1">
      <c r="A1" s="36" t="s">
        <v>0</v>
      </c>
      <c r="B1" s="54" t="s">
        <v>95</v>
      </c>
      <c r="C1" s="54"/>
      <c r="D1" s="54"/>
      <c r="E1" s="54"/>
      <c r="F1" s="54"/>
      <c r="G1" s="55"/>
      <c r="H1" s="44" t="s">
        <v>87</v>
      </c>
      <c r="I1" s="45"/>
      <c r="J1" s="34" t="s">
        <v>89</v>
      </c>
      <c r="K1" s="46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</row>
    <row r="2" spans="1:190" ht="27" customHeight="1">
      <c r="A2" s="37"/>
      <c r="B2" s="2" t="s">
        <v>78</v>
      </c>
      <c r="C2" s="16"/>
      <c r="D2" s="12" t="s">
        <v>84</v>
      </c>
      <c r="E2" s="12" t="s">
        <v>86</v>
      </c>
      <c r="F2" s="48" t="s">
        <v>91</v>
      </c>
      <c r="G2" s="50" t="s">
        <v>93</v>
      </c>
      <c r="H2" s="39"/>
      <c r="I2" s="13" t="s">
        <v>96</v>
      </c>
      <c r="J2" s="39" t="s">
        <v>66</v>
      </c>
      <c r="K2" s="39" t="s">
        <v>97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</row>
    <row r="3" spans="1:190" ht="27" customHeight="1">
      <c r="A3" s="37"/>
      <c r="B3" s="43" t="s">
        <v>79</v>
      </c>
      <c r="C3" s="18" t="s">
        <v>83</v>
      </c>
      <c r="D3" s="14" t="s">
        <v>85</v>
      </c>
      <c r="E3" s="14"/>
      <c r="F3" s="49" t="s">
        <v>92</v>
      </c>
      <c r="G3" s="51" t="s">
        <v>94</v>
      </c>
      <c r="H3" s="17"/>
      <c r="I3" s="14" t="s">
        <v>65</v>
      </c>
      <c r="J3" s="19"/>
      <c r="K3" s="19" t="s">
        <v>88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</row>
    <row r="4" spans="1:190" ht="21">
      <c r="A4" s="38"/>
      <c r="B4" s="33" t="s">
        <v>80</v>
      </c>
      <c r="C4" s="20"/>
      <c r="D4" s="47" t="s">
        <v>90</v>
      </c>
      <c r="E4" s="8"/>
      <c r="F4" s="8"/>
      <c r="G4" s="32"/>
      <c r="H4" s="21"/>
      <c r="I4" s="8"/>
      <c r="J4" s="21"/>
      <c r="K4" s="21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</row>
    <row r="5" spans="1:190" ht="33" customHeight="1">
      <c r="A5" s="22" t="s">
        <v>3</v>
      </c>
      <c r="B5" s="3">
        <v>35629</v>
      </c>
      <c r="C5" s="3">
        <v>6834</v>
      </c>
      <c r="D5" s="3">
        <v>2794309</v>
      </c>
      <c r="E5" s="3">
        <v>0</v>
      </c>
      <c r="F5" s="3">
        <v>0</v>
      </c>
      <c r="G5" s="3">
        <v>97635</v>
      </c>
      <c r="H5" s="3">
        <v>35629</v>
      </c>
      <c r="I5" s="3">
        <v>6</v>
      </c>
      <c r="J5" s="7">
        <v>0</v>
      </c>
      <c r="K5" s="3">
        <v>0</v>
      </c>
      <c r="L5" s="23"/>
      <c r="M5" s="52"/>
      <c r="N5" s="24"/>
      <c r="O5" s="52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</row>
    <row r="6" spans="1:190" ht="33" customHeight="1">
      <c r="A6" s="25" t="s">
        <v>4</v>
      </c>
      <c r="B6" s="4">
        <v>16830</v>
      </c>
      <c r="C6" s="4">
        <v>5266</v>
      </c>
      <c r="D6" s="4">
        <v>1096124</v>
      </c>
      <c r="E6" s="4">
        <v>5268</v>
      </c>
      <c r="F6" s="4">
        <v>0</v>
      </c>
      <c r="G6" s="4">
        <v>35229</v>
      </c>
      <c r="H6" s="4">
        <v>16830</v>
      </c>
      <c r="I6" s="4">
        <v>3</v>
      </c>
      <c r="J6" s="4">
        <v>0</v>
      </c>
      <c r="K6" s="4">
        <v>17625</v>
      </c>
      <c r="L6" s="23"/>
      <c r="M6" s="52"/>
      <c r="N6" s="24"/>
      <c r="O6" s="52"/>
      <c r="P6" s="24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</row>
    <row r="7" spans="1:190" ht="33" customHeight="1">
      <c r="A7" s="25" t="s">
        <v>5</v>
      </c>
      <c r="B7" s="4">
        <v>41681</v>
      </c>
      <c r="C7" s="4">
        <v>12894</v>
      </c>
      <c r="D7" s="4">
        <v>2452159</v>
      </c>
      <c r="E7" s="4">
        <v>0</v>
      </c>
      <c r="F7" s="4">
        <v>0</v>
      </c>
      <c r="G7" s="4">
        <v>38090</v>
      </c>
      <c r="H7" s="4">
        <v>41681</v>
      </c>
      <c r="I7" s="4">
        <v>6</v>
      </c>
      <c r="J7" s="4">
        <v>0</v>
      </c>
      <c r="K7" s="4">
        <v>36652</v>
      </c>
      <c r="L7" s="23"/>
      <c r="M7" s="52"/>
      <c r="N7" s="24"/>
      <c r="O7" s="52"/>
      <c r="P7" s="24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</row>
    <row r="8" spans="1:190" ht="33" customHeight="1">
      <c r="A8" s="25" t="s">
        <v>6</v>
      </c>
      <c r="B8" s="4">
        <v>48770</v>
      </c>
      <c r="C8" s="4">
        <v>16918</v>
      </c>
      <c r="D8" s="4">
        <v>2832268</v>
      </c>
      <c r="E8" s="4">
        <v>0</v>
      </c>
      <c r="F8" s="4">
        <v>0</v>
      </c>
      <c r="G8" s="4">
        <v>154021</v>
      </c>
      <c r="H8" s="4">
        <v>35930</v>
      </c>
      <c r="I8" s="4">
        <v>6</v>
      </c>
      <c r="J8" s="4">
        <v>8069</v>
      </c>
      <c r="K8" s="4">
        <v>46292</v>
      </c>
      <c r="L8" s="23"/>
      <c r="M8" s="52"/>
      <c r="N8" s="24"/>
      <c r="O8" s="52"/>
      <c r="P8" s="24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</row>
    <row r="9" spans="1:190" ht="33" customHeight="1">
      <c r="A9" s="25" t="s">
        <v>7</v>
      </c>
      <c r="B9" s="4">
        <v>9984</v>
      </c>
      <c r="C9" s="4">
        <v>3117</v>
      </c>
      <c r="D9" s="4">
        <v>490919</v>
      </c>
      <c r="E9" s="4">
        <v>0</v>
      </c>
      <c r="F9" s="4">
        <v>0</v>
      </c>
      <c r="G9" s="4">
        <v>12694</v>
      </c>
      <c r="H9" s="4">
        <v>9984</v>
      </c>
      <c r="I9" s="5">
        <v>3</v>
      </c>
      <c r="J9" s="4">
        <v>0</v>
      </c>
      <c r="K9" s="4">
        <v>8427</v>
      </c>
      <c r="L9" s="23"/>
      <c r="M9" s="52"/>
      <c r="N9" s="24"/>
      <c r="O9" s="52"/>
      <c r="P9" s="24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</row>
    <row r="10" spans="1:190" ht="33" customHeight="1">
      <c r="A10" s="22" t="s">
        <v>8</v>
      </c>
      <c r="B10" s="3">
        <v>16605</v>
      </c>
      <c r="C10" s="3">
        <v>3710</v>
      </c>
      <c r="D10" s="3">
        <v>548017</v>
      </c>
      <c r="E10" s="3">
        <v>14291</v>
      </c>
      <c r="F10" s="3">
        <v>0</v>
      </c>
      <c r="G10" s="3">
        <v>11344</v>
      </c>
      <c r="H10" s="3">
        <v>16605</v>
      </c>
      <c r="I10" s="3">
        <v>3</v>
      </c>
      <c r="J10" s="3">
        <v>0</v>
      </c>
      <c r="K10" s="3">
        <v>9559</v>
      </c>
      <c r="L10" s="23"/>
      <c r="M10" s="52"/>
      <c r="N10" s="24"/>
      <c r="O10" s="52"/>
      <c r="P10" s="24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</row>
    <row r="11" spans="1:190" ht="33" customHeight="1">
      <c r="A11" s="25" t="s">
        <v>9</v>
      </c>
      <c r="B11" s="4">
        <v>7700</v>
      </c>
      <c r="C11" s="4">
        <v>1588</v>
      </c>
      <c r="D11" s="4">
        <v>498213</v>
      </c>
      <c r="E11" s="4">
        <v>2287</v>
      </c>
      <c r="F11" s="4">
        <v>0</v>
      </c>
      <c r="G11" s="4">
        <v>4235</v>
      </c>
      <c r="H11" s="4">
        <v>7700</v>
      </c>
      <c r="I11" s="4">
        <v>0</v>
      </c>
      <c r="J11" s="4">
        <v>0</v>
      </c>
      <c r="K11" s="4">
        <v>9980</v>
      </c>
      <c r="L11" s="23"/>
      <c r="M11" s="52"/>
      <c r="N11" s="24"/>
      <c r="O11" s="52"/>
      <c r="P11" s="24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</row>
    <row r="12" spans="1:190" ht="33" customHeight="1">
      <c r="A12" s="25" t="s">
        <v>10</v>
      </c>
      <c r="B12" s="4">
        <v>9742</v>
      </c>
      <c r="C12" s="4">
        <v>1090</v>
      </c>
      <c r="D12" s="4">
        <v>308615</v>
      </c>
      <c r="E12" s="4">
        <v>58</v>
      </c>
      <c r="F12" s="4">
        <v>0</v>
      </c>
      <c r="G12" s="4">
        <v>7528</v>
      </c>
      <c r="H12" s="4">
        <v>9742</v>
      </c>
      <c r="I12" s="4">
        <v>1</v>
      </c>
      <c r="J12" s="4">
        <v>0</v>
      </c>
      <c r="K12" s="4">
        <v>5485</v>
      </c>
      <c r="L12" s="23"/>
      <c r="M12" s="52"/>
      <c r="N12" s="24"/>
      <c r="O12" s="52"/>
      <c r="P12" s="24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</row>
    <row r="13" spans="1:190" ht="33" customHeight="1">
      <c r="A13" s="25" t="s">
        <v>11</v>
      </c>
      <c r="B13" s="4">
        <v>4324</v>
      </c>
      <c r="C13" s="4">
        <v>857</v>
      </c>
      <c r="D13" s="4">
        <v>478482</v>
      </c>
      <c r="E13" s="4">
        <v>0</v>
      </c>
      <c r="F13" s="4">
        <v>0</v>
      </c>
      <c r="G13" s="4">
        <v>16192</v>
      </c>
      <c r="H13" s="4">
        <v>4324</v>
      </c>
      <c r="I13" s="4">
        <v>0</v>
      </c>
      <c r="J13" s="4">
        <v>0</v>
      </c>
      <c r="K13" s="4">
        <v>9438</v>
      </c>
      <c r="L13" s="23"/>
      <c r="M13" s="52"/>
      <c r="N13" s="24"/>
      <c r="O13" s="52"/>
      <c r="P13" s="24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</row>
    <row r="14" spans="1:190" ht="33" customHeight="1">
      <c r="A14" s="26" t="s">
        <v>57</v>
      </c>
      <c r="B14" s="5">
        <v>10420</v>
      </c>
      <c r="C14" s="5">
        <v>2005</v>
      </c>
      <c r="D14" s="5">
        <v>302147</v>
      </c>
      <c r="E14" s="5">
        <v>5886</v>
      </c>
      <c r="F14" s="5">
        <v>0</v>
      </c>
      <c r="G14" s="5">
        <v>2787</v>
      </c>
      <c r="H14" s="5">
        <v>10420</v>
      </c>
      <c r="I14" s="5">
        <v>2</v>
      </c>
      <c r="J14" s="5">
        <v>0</v>
      </c>
      <c r="K14" s="5">
        <v>7136</v>
      </c>
      <c r="L14" s="23"/>
      <c r="M14" s="52"/>
      <c r="N14" s="24"/>
      <c r="O14" s="52"/>
      <c r="P14" s="24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</row>
    <row r="15" spans="1:190" ht="33" customHeight="1">
      <c r="A15" s="25" t="s">
        <v>60</v>
      </c>
      <c r="B15" s="4">
        <v>14905</v>
      </c>
      <c r="C15" s="4">
        <v>3586</v>
      </c>
      <c r="D15" s="4">
        <v>219635</v>
      </c>
      <c r="E15" s="4">
        <v>764</v>
      </c>
      <c r="F15" s="4">
        <v>0</v>
      </c>
      <c r="G15" s="4">
        <v>6165</v>
      </c>
      <c r="H15" s="4">
        <v>14905</v>
      </c>
      <c r="I15" s="3">
        <v>3</v>
      </c>
      <c r="J15" s="4">
        <v>0</v>
      </c>
      <c r="K15" s="4">
        <v>10446</v>
      </c>
      <c r="L15" s="23"/>
      <c r="M15" s="52"/>
      <c r="N15" s="24"/>
      <c r="O15" s="52"/>
      <c r="P15" s="24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</row>
    <row r="16" spans="1:190" ht="33" customHeight="1">
      <c r="A16" s="25" t="s">
        <v>61</v>
      </c>
      <c r="B16" s="4">
        <v>20047</v>
      </c>
      <c r="C16" s="4">
        <v>0</v>
      </c>
      <c r="D16" s="4">
        <v>587447</v>
      </c>
      <c r="E16" s="4">
        <v>0</v>
      </c>
      <c r="F16" s="4">
        <v>0</v>
      </c>
      <c r="G16" s="4">
        <v>17001</v>
      </c>
      <c r="H16" s="4">
        <v>20047</v>
      </c>
      <c r="I16" s="4">
        <v>3</v>
      </c>
      <c r="J16" s="4">
        <v>0</v>
      </c>
      <c r="K16" s="4">
        <v>10931</v>
      </c>
      <c r="L16" s="23"/>
      <c r="M16" s="52"/>
      <c r="N16" s="24"/>
      <c r="O16" s="52"/>
      <c r="P16" s="24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</row>
    <row r="17" spans="1:190" ht="33" customHeight="1" thickBot="1">
      <c r="A17" s="25" t="s">
        <v>64</v>
      </c>
      <c r="B17" s="4">
        <v>7506</v>
      </c>
      <c r="C17" s="4">
        <v>2928</v>
      </c>
      <c r="D17" s="4">
        <v>230588</v>
      </c>
      <c r="E17" s="4">
        <v>1655</v>
      </c>
      <c r="F17" s="4">
        <v>0</v>
      </c>
      <c r="G17" s="4">
        <v>12428</v>
      </c>
      <c r="H17" s="4">
        <v>7506</v>
      </c>
      <c r="I17" s="35">
        <v>1</v>
      </c>
      <c r="J17" s="4">
        <v>0</v>
      </c>
      <c r="K17" s="4">
        <v>4210</v>
      </c>
      <c r="L17" s="23"/>
      <c r="M17" s="52"/>
      <c r="N17" s="24"/>
      <c r="O17" s="52"/>
      <c r="P17" s="24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</row>
    <row r="18" spans="1:190" ht="33" customHeight="1" thickBot="1" thickTop="1">
      <c r="A18" s="27" t="s">
        <v>59</v>
      </c>
      <c r="B18" s="9">
        <f>SUM(B5:B17)</f>
        <v>244143</v>
      </c>
      <c r="C18" s="9">
        <f aca="true" t="shared" si="0" ref="C18:K18">SUM(C5:C17)</f>
        <v>60793</v>
      </c>
      <c r="D18" s="9">
        <f t="shared" si="0"/>
        <v>12838923</v>
      </c>
      <c r="E18" s="9">
        <f t="shared" si="0"/>
        <v>30209</v>
      </c>
      <c r="F18" s="9">
        <f t="shared" si="0"/>
        <v>0</v>
      </c>
      <c r="G18" s="9">
        <f t="shared" si="0"/>
        <v>415349</v>
      </c>
      <c r="H18" s="9">
        <f t="shared" si="0"/>
        <v>231303</v>
      </c>
      <c r="I18" s="9">
        <f t="shared" si="0"/>
        <v>37</v>
      </c>
      <c r="J18" s="9">
        <f t="shared" si="0"/>
        <v>8069</v>
      </c>
      <c r="K18" s="9">
        <f t="shared" si="0"/>
        <v>176181</v>
      </c>
      <c r="L18" s="23"/>
      <c r="M18" s="24"/>
      <c r="N18" s="24"/>
      <c r="O18" s="24"/>
      <c r="P18" s="24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</row>
    <row r="19" spans="1:190" ht="33" customHeight="1" thickTop="1">
      <c r="A19" s="25" t="s">
        <v>12</v>
      </c>
      <c r="B19" s="6">
        <v>6317</v>
      </c>
      <c r="C19" s="6">
        <v>265</v>
      </c>
      <c r="D19" s="6">
        <v>132461</v>
      </c>
      <c r="E19" s="6">
        <v>207</v>
      </c>
      <c r="F19" s="6">
        <v>0</v>
      </c>
      <c r="G19" s="6">
        <v>3855</v>
      </c>
      <c r="H19" s="6">
        <v>6317</v>
      </c>
      <c r="I19" s="6">
        <v>1</v>
      </c>
      <c r="J19" s="6">
        <v>0</v>
      </c>
      <c r="K19" s="6">
        <v>2325</v>
      </c>
      <c r="L19" s="23"/>
      <c r="M19" s="52"/>
      <c r="N19" s="24"/>
      <c r="O19" s="52"/>
      <c r="P19" s="24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</row>
    <row r="20" spans="1:190" ht="33" customHeight="1">
      <c r="A20" s="25" t="s">
        <v>13</v>
      </c>
      <c r="B20" s="4">
        <v>0</v>
      </c>
      <c r="C20" s="4">
        <v>0</v>
      </c>
      <c r="D20" s="4">
        <v>94852</v>
      </c>
      <c r="E20" s="4">
        <v>0</v>
      </c>
      <c r="F20" s="4">
        <v>0</v>
      </c>
      <c r="G20" s="4">
        <v>5260</v>
      </c>
      <c r="H20" s="4">
        <v>5013</v>
      </c>
      <c r="I20" s="4">
        <v>1</v>
      </c>
      <c r="J20" s="4">
        <v>0</v>
      </c>
      <c r="K20" s="4">
        <v>1768</v>
      </c>
      <c r="L20" s="23"/>
      <c r="M20" s="52"/>
      <c r="N20" s="24"/>
      <c r="O20" s="52"/>
      <c r="P20" s="24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</row>
    <row r="21" spans="1:190" ht="33" customHeight="1">
      <c r="A21" s="25" t="s">
        <v>14</v>
      </c>
      <c r="B21" s="4">
        <v>7148</v>
      </c>
      <c r="C21" s="4">
        <v>407</v>
      </c>
      <c r="D21" s="4">
        <v>152775</v>
      </c>
      <c r="E21" s="4">
        <v>167</v>
      </c>
      <c r="F21" s="4">
        <v>0</v>
      </c>
      <c r="G21" s="4">
        <v>4356</v>
      </c>
      <c r="H21" s="4">
        <v>7148</v>
      </c>
      <c r="I21" s="4">
        <v>1</v>
      </c>
      <c r="J21" s="4">
        <v>0</v>
      </c>
      <c r="K21" s="4">
        <v>2980</v>
      </c>
      <c r="L21" s="23"/>
      <c r="M21" s="52"/>
      <c r="N21" s="24"/>
      <c r="O21" s="52"/>
      <c r="P21" s="24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</row>
    <row r="22" spans="1:190" ht="33" customHeight="1">
      <c r="A22" s="25" t="s">
        <v>15</v>
      </c>
      <c r="B22" s="4">
        <v>7857</v>
      </c>
      <c r="C22" s="4">
        <v>790</v>
      </c>
      <c r="D22" s="4">
        <v>54167</v>
      </c>
      <c r="E22" s="4">
        <v>1452</v>
      </c>
      <c r="F22" s="4">
        <v>0</v>
      </c>
      <c r="G22" s="4">
        <v>2696</v>
      </c>
      <c r="H22" s="4">
        <v>7857</v>
      </c>
      <c r="I22" s="4">
        <v>1</v>
      </c>
      <c r="J22" s="4">
        <v>0</v>
      </c>
      <c r="K22" s="4">
        <v>1222</v>
      </c>
      <c r="L22" s="23"/>
      <c r="M22" s="52"/>
      <c r="N22" s="24"/>
      <c r="O22" s="52"/>
      <c r="P22" s="24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</row>
    <row r="23" spans="1:190" s="42" customFormat="1" ht="33" customHeight="1">
      <c r="A23" s="26" t="s">
        <v>16</v>
      </c>
      <c r="B23" s="5">
        <v>8662</v>
      </c>
      <c r="C23" s="5">
        <v>764</v>
      </c>
      <c r="D23" s="5">
        <v>78614</v>
      </c>
      <c r="E23" s="5">
        <v>0</v>
      </c>
      <c r="F23" s="5">
        <v>0</v>
      </c>
      <c r="G23" s="5">
        <v>3814</v>
      </c>
      <c r="H23" s="5">
        <v>8662</v>
      </c>
      <c r="I23" s="5">
        <v>1</v>
      </c>
      <c r="J23" s="5">
        <v>0</v>
      </c>
      <c r="K23" s="5">
        <v>1508</v>
      </c>
      <c r="L23" s="40"/>
      <c r="M23" s="53"/>
      <c r="N23" s="41"/>
      <c r="O23" s="53"/>
      <c r="P23" s="41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</row>
    <row r="24" spans="1:190" ht="33" customHeight="1">
      <c r="A24" s="25" t="s">
        <v>17</v>
      </c>
      <c r="B24" s="4">
        <v>6412</v>
      </c>
      <c r="C24" s="4">
        <v>1141</v>
      </c>
      <c r="D24" s="4">
        <v>42618</v>
      </c>
      <c r="E24" s="4">
        <v>0</v>
      </c>
      <c r="F24" s="4">
        <v>0</v>
      </c>
      <c r="G24" s="4">
        <v>1181</v>
      </c>
      <c r="H24" s="4">
        <v>6412</v>
      </c>
      <c r="I24" s="4">
        <v>1</v>
      </c>
      <c r="J24" s="4">
        <v>0</v>
      </c>
      <c r="K24" s="4">
        <v>1068</v>
      </c>
      <c r="L24" s="23"/>
      <c r="M24" s="52"/>
      <c r="N24" s="24"/>
      <c r="O24" s="52"/>
      <c r="P24" s="24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</row>
    <row r="25" spans="1:190" ht="33" customHeight="1">
      <c r="A25" s="25" t="s">
        <v>18</v>
      </c>
      <c r="B25" s="4">
        <v>9049</v>
      </c>
      <c r="C25" s="4">
        <v>546</v>
      </c>
      <c r="D25" s="4">
        <v>66148</v>
      </c>
      <c r="E25" s="4">
        <v>1</v>
      </c>
      <c r="F25" s="4">
        <v>0</v>
      </c>
      <c r="G25" s="4">
        <v>1887</v>
      </c>
      <c r="H25" s="4">
        <v>9049</v>
      </c>
      <c r="I25" s="4">
        <v>1</v>
      </c>
      <c r="J25" s="4">
        <v>0</v>
      </c>
      <c r="K25" s="4">
        <v>1487</v>
      </c>
      <c r="L25" s="23"/>
      <c r="M25" s="52"/>
      <c r="N25" s="24"/>
      <c r="O25" s="52"/>
      <c r="P25" s="24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</row>
    <row r="26" spans="1:190" ht="33" customHeight="1">
      <c r="A26" s="25" t="s">
        <v>19</v>
      </c>
      <c r="B26" s="4">
        <v>787</v>
      </c>
      <c r="C26" s="4">
        <v>0</v>
      </c>
      <c r="D26" s="4">
        <v>5472</v>
      </c>
      <c r="E26" s="4">
        <v>0</v>
      </c>
      <c r="F26" s="4">
        <v>0</v>
      </c>
      <c r="G26" s="4">
        <v>280</v>
      </c>
      <c r="H26" s="4">
        <v>787</v>
      </c>
      <c r="I26" s="4">
        <v>1</v>
      </c>
      <c r="J26" s="4">
        <v>0</v>
      </c>
      <c r="K26" s="4">
        <v>129</v>
      </c>
      <c r="L26" s="23"/>
      <c r="M26" s="52"/>
      <c r="N26" s="24"/>
      <c r="O26" s="52"/>
      <c r="P26" s="24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</row>
    <row r="27" spans="1:190" ht="33" customHeight="1">
      <c r="A27" s="25" t="s">
        <v>20</v>
      </c>
      <c r="B27" s="4">
        <v>7379</v>
      </c>
      <c r="C27" s="4">
        <v>146</v>
      </c>
      <c r="D27" s="4">
        <v>56678</v>
      </c>
      <c r="E27" s="4">
        <v>0</v>
      </c>
      <c r="F27" s="4">
        <v>0</v>
      </c>
      <c r="G27" s="4">
        <v>2443</v>
      </c>
      <c r="H27" s="4">
        <v>7379</v>
      </c>
      <c r="I27" s="4">
        <v>1</v>
      </c>
      <c r="J27" s="4">
        <v>0</v>
      </c>
      <c r="K27" s="4">
        <v>1330</v>
      </c>
      <c r="L27" s="23"/>
      <c r="M27" s="52"/>
      <c r="N27" s="24"/>
      <c r="O27" s="52"/>
      <c r="P27" s="24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</row>
    <row r="28" spans="1:190" s="42" customFormat="1" ht="33" customHeight="1">
      <c r="A28" s="26" t="s">
        <v>62</v>
      </c>
      <c r="B28" s="5">
        <v>7298</v>
      </c>
      <c r="C28" s="5">
        <v>1459</v>
      </c>
      <c r="D28" s="5">
        <v>184722</v>
      </c>
      <c r="E28" s="5">
        <v>2134</v>
      </c>
      <c r="F28" s="5">
        <v>0</v>
      </c>
      <c r="G28" s="5">
        <v>9346</v>
      </c>
      <c r="H28" s="5">
        <v>7298</v>
      </c>
      <c r="I28" s="5">
        <v>1</v>
      </c>
      <c r="J28" s="5">
        <v>0</v>
      </c>
      <c r="K28" s="5">
        <v>3879</v>
      </c>
      <c r="L28" s="40"/>
      <c r="M28" s="53"/>
      <c r="N28" s="41"/>
      <c r="O28" s="53"/>
      <c r="P28" s="41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</row>
    <row r="29" spans="1:190" ht="33" customHeight="1">
      <c r="A29" s="25" t="s">
        <v>21</v>
      </c>
      <c r="B29" s="4">
        <v>407</v>
      </c>
      <c r="C29" s="4">
        <v>53</v>
      </c>
      <c r="D29" s="4">
        <v>22855</v>
      </c>
      <c r="E29" s="4">
        <v>0</v>
      </c>
      <c r="F29" s="4">
        <v>0</v>
      </c>
      <c r="G29" s="4">
        <v>1003</v>
      </c>
      <c r="H29" s="4">
        <v>407</v>
      </c>
      <c r="I29" s="4">
        <v>0</v>
      </c>
      <c r="J29" s="4">
        <v>0</v>
      </c>
      <c r="K29" s="4">
        <v>551</v>
      </c>
      <c r="L29" s="23"/>
      <c r="M29" s="52"/>
      <c r="N29" s="24"/>
      <c r="O29" s="52"/>
      <c r="P29" s="24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</row>
    <row r="30" spans="1:190" ht="33" customHeight="1">
      <c r="A30" s="25" t="s">
        <v>22</v>
      </c>
      <c r="B30" s="4">
        <v>4710</v>
      </c>
      <c r="C30" s="4">
        <v>495</v>
      </c>
      <c r="D30" s="4">
        <v>91450</v>
      </c>
      <c r="E30" s="4">
        <v>50</v>
      </c>
      <c r="F30" s="4">
        <v>0</v>
      </c>
      <c r="G30" s="4">
        <v>4960</v>
      </c>
      <c r="H30" s="4">
        <v>4710</v>
      </c>
      <c r="I30" s="4">
        <v>1</v>
      </c>
      <c r="J30" s="4">
        <v>0</v>
      </c>
      <c r="K30" s="4">
        <v>2014</v>
      </c>
      <c r="L30" s="23"/>
      <c r="M30" s="52"/>
      <c r="N30" s="24"/>
      <c r="O30" s="52"/>
      <c r="P30" s="24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</row>
    <row r="31" spans="1:190" ht="33" customHeight="1">
      <c r="A31" s="25" t="s">
        <v>23</v>
      </c>
      <c r="B31" s="4">
        <v>5374</v>
      </c>
      <c r="C31" s="4">
        <v>50</v>
      </c>
      <c r="D31" s="4">
        <v>39913</v>
      </c>
      <c r="E31" s="4">
        <v>0</v>
      </c>
      <c r="F31" s="4">
        <v>0</v>
      </c>
      <c r="G31" s="4">
        <v>957</v>
      </c>
      <c r="H31" s="4">
        <v>5374</v>
      </c>
      <c r="I31" s="4">
        <v>1</v>
      </c>
      <c r="J31" s="4">
        <v>0</v>
      </c>
      <c r="K31" s="4">
        <v>735</v>
      </c>
      <c r="L31" s="23"/>
      <c r="M31" s="52"/>
      <c r="N31" s="24"/>
      <c r="O31" s="52"/>
      <c r="P31" s="24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</row>
    <row r="32" spans="1:190" ht="33" customHeight="1">
      <c r="A32" s="25" t="s">
        <v>24</v>
      </c>
      <c r="B32" s="4">
        <v>5580</v>
      </c>
      <c r="C32" s="4">
        <v>1010</v>
      </c>
      <c r="D32" s="4">
        <v>152688</v>
      </c>
      <c r="E32" s="4">
        <v>0</v>
      </c>
      <c r="F32" s="4">
        <v>0</v>
      </c>
      <c r="G32" s="4">
        <v>11313</v>
      </c>
      <c r="H32" s="4">
        <v>5580</v>
      </c>
      <c r="I32" s="4">
        <v>1</v>
      </c>
      <c r="J32" s="4">
        <v>0</v>
      </c>
      <c r="K32" s="4">
        <v>3083</v>
      </c>
      <c r="L32" s="23"/>
      <c r="M32" s="52"/>
      <c r="N32" s="24"/>
      <c r="O32" s="52"/>
      <c r="P32" s="24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</row>
    <row r="33" spans="1:190" s="42" customFormat="1" ht="33" customHeight="1">
      <c r="A33" s="26" t="s">
        <v>25</v>
      </c>
      <c r="B33" s="5">
        <v>7020</v>
      </c>
      <c r="C33" s="5">
        <v>0</v>
      </c>
      <c r="D33" s="5">
        <v>157404</v>
      </c>
      <c r="E33" s="5">
        <v>0</v>
      </c>
      <c r="F33" s="5">
        <v>0</v>
      </c>
      <c r="G33" s="5">
        <v>462</v>
      </c>
      <c r="H33" s="5">
        <v>7020</v>
      </c>
      <c r="I33" s="5">
        <v>1</v>
      </c>
      <c r="J33" s="5">
        <v>0</v>
      </c>
      <c r="K33" s="5">
        <v>3238</v>
      </c>
      <c r="L33" s="40"/>
      <c r="M33" s="53"/>
      <c r="N33" s="41"/>
      <c r="O33" s="53"/>
      <c r="P33" s="41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</row>
    <row r="34" spans="1:190" ht="33" customHeight="1">
      <c r="A34" s="25" t="s">
        <v>26</v>
      </c>
      <c r="B34" s="4">
        <v>2915</v>
      </c>
      <c r="C34" s="4">
        <v>77</v>
      </c>
      <c r="D34" s="4">
        <v>28137</v>
      </c>
      <c r="E34" s="4">
        <v>220</v>
      </c>
      <c r="F34" s="4">
        <v>0</v>
      </c>
      <c r="G34" s="4">
        <v>977</v>
      </c>
      <c r="H34" s="4">
        <v>2915</v>
      </c>
      <c r="I34" s="4">
        <v>1</v>
      </c>
      <c r="J34" s="4">
        <v>0</v>
      </c>
      <c r="K34" s="4">
        <v>643</v>
      </c>
      <c r="L34" s="23"/>
      <c r="M34" s="52"/>
      <c r="N34" s="24"/>
      <c r="O34" s="52"/>
      <c r="P34" s="24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</row>
    <row r="35" spans="1:190" ht="33" customHeight="1">
      <c r="A35" s="25" t="s">
        <v>27</v>
      </c>
      <c r="B35" s="4">
        <v>5541</v>
      </c>
      <c r="C35" s="4">
        <v>147</v>
      </c>
      <c r="D35" s="4">
        <v>43452</v>
      </c>
      <c r="E35" s="4">
        <v>0</v>
      </c>
      <c r="F35" s="4">
        <v>0</v>
      </c>
      <c r="G35" s="4">
        <v>0</v>
      </c>
      <c r="H35" s="4">
        <v>5541</v>
      </c>
      <c r="I35" s="4">
        <v>1</v>
      </c>
      <c r="J35" s="4">
        <v>0</v>
      </c>
      <c r="K35" s="4">
        <v>983</v>
      </c>
      <c r="L35" s="23"/>
      <c r="M35" s="52"/>
      <c r="N35" s="24"/>
      <c r="O35" s="52"/>
      <c r="P35" s="24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</row>
    <row r="36" spans="1:190" ht="33" customHeight="1">
      <c r="A36" s="25" t="s">
        <v>28</v>
      </c>
      <c r="B36" s="4">
        <v>3012</v>
      </c>
      <c r="C36" s="4">
        <v>57</v>
      </c>
      <c r="D36" s="4">
        <v>27122</v>
      </c>
      <c r="E36" s="4">
        <v>160</v>
      </c>
      <c r="F36" s="4">
        <v>0</v>
      </c>
      <c r="G36" s="4">
        <v>3261</v>
      </c>
      <c r="H36" s="4">
        <v>3012</v>
      </c>
      <c r="I36" s="4">
        <v>1</v>
      </c>
      <c r="J36" s="4">
        <v>0</v>
      </c>
      <c r="K36" s="4">
        <v>602</v>
      </c>
      <c r="L36" s="23"/>
      <c r="M36" s="52"/>
      <c r="N36" s="24"/>
      <c r="O36" s="52"/>
      <c r="P36" s="24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</row>
    <row r="37" spans="1:190" ht="33" customHeight="1">
      <c r="A37" s="25" t="s">
        <v>29</v>
      </c>
      <c r="B37" s="4">
        <v>3373</v>
      </c>
      <c r="C37" s="4">
        <v>0</v>
      </c>
      <c r="D37" s="4">
        <v>43723</v>
      </c>
      <c r="E37" s="4">
        <v>3</v>
      </c>
      <c r="F37" s="4">
        <v>0</v>
      </c>
      <c r="G37" s="4">
        <v>12</v>
      </c>
      <c r="H37" s="4">
        <v>3373</v>
      </c>
      <c r="I37" s="4">
        <v>1</v>
      </c>
      <c r="J37" s="4">
        <v>0</v>
      </c>
      <c r="K37" s="4">
        <v>913</v>
      </c>
      <c r="L37" s="23"/>
      <c r="M37" s="52"/>
      <c r="N37" s="24"/>
      <c r="O37" s="52"/>
      <c r="P37" s="24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</row>
    <row r="38" spans="1:190" s="42" customFormat="1" ht="33" customHeight="1">
      <c r="A38" s="26" t="s">
        <v>30</v>
      </c>
      <c r="B38" s="5">
        <v>0</v>
      </c>
      <c r="C38" s="5">
        <v>67</v>
      </c>
      <c r="D38" s="5">
        <v>23620</v>
      </c>
      <c r="E38" s="5">
        <v>0</v>
      </c>
      <c r="F38" s="5">
        <v>0</v>
      </c>
      <c r="G38" s="5">
        <v>1553</v>
      </c>
      <c r="H38" s="5">
        <v>0</v>
      </c>
      <c r="I38" s="5">
        <v>1</v>
      </c>
      <c r="J38" s="5">
        <v>0</v>
      </c>
      <c r="K38" s="5">
        <v>570</v>
      </c>
      <c r="L38" s="40"/>
      <c r="M38" s="53"/>
      <c r="N38" s="41"/>
      <c r="O38" s="53"/>
      <c r="P38" s="41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</row>
    <row r="39" spans="1:190" ht="33" customHeight="1">
      <c r="A39" s="25" t="s">
        <v>63</v>
      </c>
      <c r="B39" s="4">
        <v>2093</v>
      </c>
      <c r="C39" s="4">
        <v>786</v>
      </c>
      <c r="D39" s="4">
        <v>213178</v>
      </c>
      <c r="E39" s="4">
        <v>969</v>
      </c>
      <c r="F39" s="4">
        <v>0</v>
      </c>
      <c r="G39" s="4">
        <v>8631</v>
      </c>
      <c r="H39" s="4">
        <v>2093</v>
      </c>
      <c r="I39" s="4">
        <v>1</v>
      </c>
      <c r="J39" s="4">
        <v>0</v>
      </c>
      <c r="K39" s="4">
        <v>4504</v>
      </c>
      <c r="L39" s="23"/>
      <c r="M39" s="52"/>
      <c r="N39" s="24"/>
      <c r="O39" s="52"/>
      <c r="P39" s="24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</row>
    <row r="40" spans="1:190" ht="33" customHeight="1">
      <c r="A40" s="25" t="s">
        <v>31</v>
      </c>
      <c r="B40" s="4">
        <v>12542</v>
      </c>
      <c r="C40" s="4">
        <v>1004</v>
      </c>
      <c r="D40" s="4">
        <v>109436</v>
      </c>
      <c r="E40" s="4">
        <v>236</v>
      </c>
      <c r="F40" s="4">
        <v>0</v>
      </c>
      <c r="G40" s="4">
        <v>2171</v>
      </c>
      <c r="H40" s="4">
        <v>12542</v>
      </c>
      <c r="I40" s="4">
        <v>2</v>
      </c>
      <c r="J40" s="4">
        <v>0</v>
      </c>
      <c r="K40" s="4">
        <v>2046</v>
      </c>
      <c r="L40" s="23"/>
      <c r="M40" s="52"/>
      <c r="N40" s="24"/>
      <c r="O40" s="52"/>
      <c r="P40" s="24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</row>
    <row r="41" spans="1:190" ht="33" customHeight="1">
      <c r="A41" s="25" t="s">
        <v>32</v>
      </c>
      <c r="B41" s="4">
        <v>0</v>
      </c>
      <c r="C41" s="4">
        <v>275</v>
      </c>
      <c r="D41" s="4">
        <v>42411</v>
      </c>
      <c r="E41" s="4">
        <v>0</v>
      </c>
      <c r="F41" s="4">
        <v>0</v>
      </c>
      <c r="G41" s="4">
        <v>234</v>
      </c>
      <c r="H41" s="4">
        <v>2367</v>
      </c>
      <c r="I41" s="4">
        <v>1</v>
      </c>
      <c r="J41" s="4">
        <v>0</v>
      </c>
      <c r="K41" s="4">
        <v>909</v>
      </c>
      <c r="L41" s="23"/>
      <c r="M41" s="52"/>
      <c r="N41" s="24"/>
      <c r="O41" s="52"/>
      <c r="P41" s="24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</row>
    <row r="42" spans="1:190" ht="33" customHeight="1">
      <c r="A42" s="25" t="s">
        <v>33</v>
      </c>
      <c r="B42" s="4">
        <v>713</v>
      </c>
      <c r="C42" s="4">
        <v>1</v>
      </c>
      <c r="D42" s="4">
        <v>31991</v>
      </c>
      <c r="E42" s="4">
        <v>0</v>
      </c>
      <c r="F42" s="4">
        <v>0</v>
      </c>
      <c r="G42" s="4">
        <v>709</v>
      </c>
      <c r="H42" s="4">
        <v>713</v>
      </c>
      <c r="I42" s="4">
        <v>0</v>
      </c>
      <c r="J42" s="4">
        <v>0</v>
      </c>
      <c r="K42" s="4">
        <v>706</v>
      </c>
      <c r="L42" s="23"/>
      <c r="M42" s="52"/>
      <c r="N42" s="24"/>
      <c r="O42" s="52"/>
      <c r="P42" s="24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</row>
    <row r="43" spans="1:190" s="42" customFormat="1" ht="33" customHeight="1">
      <c r="A43" s="26" t="s">
        <v>34</v>
      </c>
      <c r="B43" s="5">
        <v>4900</v>
      </c>
      <c r="C43" s="5">
        <v>133</v>
      </c>
      <c r="D43" s="5">
        <v>114943</v>
      </c>
      <c r="E43" s="5">
        <v>1319</v>
      </c>
      <c r="F43" s="5">
        <v>0</v>
      </c>
      <c r="G43" s="5">
        <v>4005</v>
      </c>
      <c r="H43" s="5">
        <v>4900</v>
      </c>
      <c r="I43" s="5">
        <v>1</v>
      </c>
      <c r="J43" s="5">
        <v>0</v>
      </c>
      <c r="K43" s="5">
        <v>2290</v>
      </c>
      <c r="L43" s="40"/>
      <c r="M43" s="53"/>
      <c r="N43" s="41"/>
      <c r="O43" s="53"/>
      <c r="P43" s="41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</row>
    <row r="44" spans="1:190" ht="33" customHeight="1">
      <c r="A44" s="25" t="s">
        <v>35</v>
      </c>
      <c r="B44" s="4">
        <v>4376</v>
      </c>
      <c r="C44" s="4">
        <v>1063</v>
      </c>
      <c r="D44" s="4">
        <v>120191</v>
      </c>
      <c r="E44" s="4">
        <v>554</v>
      </c>
      <c r="F44" s="4">
        <v>0</v>
      </c>
      <c r="G44" s="4">
        <v>4085</v>
      </c>
      <c r="H44" s="4">
        <v>4376</v>
      </c>
      <c r="I44" s="4">
        <v>1</v>
      </c>
      <c r="J44" s="4">
        <v>0</v>
      </c>
      <c r="K44" s="4">
        <v>2295</v>
      </c>
      <c r="L44" s="23"/>
      <c r="M44" s="52"/>
      <c r="N44" s="24"/>
      <c r="O44" s="52"/>
      <c r="P44" s="24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</row>
    <row r="45" spans="1:190" ht="33" customHeight="1">
      <c r="A45" s="25" t="s">
        <v>36</v>
      </c>
      <c r="B45" s="4">
        <v>4631</v>
      </c>
      <c r="C45" s="4">
        <v>0</v>
      </c>
      <c r="D45" s="4">
        <v>52563</v>
      </c>
      <c r="E45" s="4">
        <v>7147</v>
      </c>
      <c r="F45" s="4">
        <v>0</v>
      </c>
      <c r="G45" s="4">
        <v>3068</v>
      </c>
      <c r="H45" s="4">
        <v>4631</v>
      </c>
      <c r="I45" s="4">
        <v>1</v>
      </c>
      <c r="J45" s="4">
        <v>0</v>
      </c>
      <c r="K45" s="4">
        <v>1307</v>
      </c>
      <c r="L45" s="23"/>
      <c r="M45" s="52"/>
      <c r="N45" s="24"/>
      <c r="O45" s="52"/>
      <c r="P45" s="24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</row>
    <row r="46" spans="1:190" ht="33" customHeight="1">
      <c r="A46" s="25" t="s">
        <v>37</v>
      </c>
      <c r="B46" s="4">
        <v>6697</v>
      </c>
      <c r="C46" s="4">
        <v>890</v>
      </c>
      <c r="D46" s="4">
        <v>87331</v>
      </c>
      <c r="E46" s="4">
        <v>1</v>
      </c>
      <c r="F46" s="4">
        <v>0</v>
      </c>
      <c r="G46" s="4">
        <v>3934</v>
      </c>
      <c r="H46" s="4">
        <v>6697</v>
      </c>
      <c r="I46" s="4">
        <v>1</v>
      </c>
      <c r="J46" s="4">
        <v>0</v>
      </c>
      <c r="K46" s="4">
        <v>1864</v>
      </c>
      <c r="L46" s="23"/>
      <c r="M46" s="52"/>
      <c r="N46" s="24"/>
      <c r="O46" s="52"/>
      <c r="P46" s="24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</row>
    <row r="47" spans="1:190" ht="33" customHeight="1">
      <c r="A47" s="25" t="s">
        <v>38</v>
      </c>
      <c r="B47" s="4">
        <v>5177</v>
      </c>
      <c r="C47" s="4">
        <v>958</v>
      </c>
      <c r="D47" s="4">
        <v>32784</v>
      </c>
      <c r="E47" s="4">
        <v>158</v>
      </c>
      <c r="F47" s="4">
        <v>0</v>
      </c>
      <c r="G47" s="4">
        <v>2320</v>
      </c>
      <c r="H47" s="4">
        <v>5177</v>
      </c>
      <c r="I47" s="4">
        <v>2</v>
      </c>
      <c r="J47" s="4">
        <v>0</v>
      </c>
      <c r="K47" s="4">
        <v>0</v>
      </c>
      <c r="L47" s="23"/>
      <c r="M47" s="52"/>
      <c r="N47" s="24"/>
      <c r="O47" s="52"/>
      <c r="P47" s="24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</row>
    <row r="48" spans="1:190" s="42" customFormat="1" ht="33" customHeight="1">
      <c r="A48" s="26" t="s">
        <v>39</v>
      </c>
      <c r="B48" s="5">
        <v>4484</v>
      </c>
      <c r="C48" s="5">
        <v>371</v>
      </c>
      <c r="D48" s="5">
        <v>142248</v>
      </c>
      <c r="E48" s="5">
        <v>0</v>
      </c>
      <c r="F48" s="5">
        <v>0</v>
      </c>
      <c r="G48" s="5">
        <v>3034</v>
      </c>
      <c r="H48" s="5">
        <v>4484</v>
      </c>
      <c r="I48" s="5">
        <v>1</v>
      </c>
      <c r="J48" s="5">
        <v>0</v>
      </c>
      <c r="K48" s="5">
        <v>2917</v>
      </c>
      <c r="L48" s="40"/>
      <c r="M48" s="53"/>
      <c r="N48" s="41"/>
      <c r="O48" s="53"/>
      <c r="P48" s="41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</row>
    <row r="49" spans="1:190" ht="33" customHeight="1">
      <c r="A49" s="25" t="s">
        <v>40</v>
      </c>
      <c r="B49" s="4">
        <v>3901</v>
      </c>
      <c r="C49" s="4">
        <v>1482</v>
      </c>
      <c r="D49" s="4">
        <v>43397</v>
      </c>
      <c r="E49" s="4">
        <v>249</v>
      </c>
      <c r="F49" s="4">
        <v>0</v>
      </c>
      <c r="G49" s="4">
        <v>1376</v>
      </c>
      <c r="H49" s="4">
        <v>3901</v>
      </c>
      <c r="I49" s="4">
        <v>1</v>
      </c>
      <c r="J49" s="4">
        <v>0</v>
      </c>
      <c r="K49" s="4">
        <v>1022</v>
      </c>
      <c r="L49" s="23"/>
      <c r="M49" s="52"/>
      <c r="N49" s="24"/>
      <c r="O49" s="52"/>
      <c r="P49" s="24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</row>
    <row r="50" spans="1:190" ht="33" customHeight="1">
      <c r="A50" s="25" t="s">
        <v>41</v>
      </c>
      <c r="B50" s="4">
        <v>160</v>
      </c>
      <c r="C50" s="4">
        <v>936</v>
      </c>
      <c r="D50" s="4">
        <v>37677</v>
      </c>
      <c r="E50" s="4">
        <v>183</v>
      </c>
      <c r="F50" s="4">
        <v>0</v>
      </c>
      <c r="G50" s="4">
        <v>52</v>
      </c>
      <c r="H50" s="4">
        <v>160</v>
      </c>
      <c r="I50" s="4">
        <v>1</v>
      </c>
      <c r="J50" s="4">
        <v>0</v>
      </c>
      <c r="K50" s="4">
        <v>1057</v>
      </c>
      <c r="L50" s="23"/>
      <c r="M50" s="52"/>
      <c r="N50" s="24"/>
      <c r="O50" s="52"/>
      <c r="P50" s="24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</row>
    <row r="51" spans="1:190" ht="33" customHeight="1">
      <c r="A51" s="25" t="s">
        <v>42</v>
      </c>
      <c r="B51" s="4">
        <v>4146</v>
      </c>
      <c r="C51" s="4">
        <v>766</v>
      </c>
      <c r="D51" s="4">
        <v>47434</v>
      </c>
      <c r="E51" s="4">
        <v>301</v>
      </c>
      <c r="F51" s="4">
        <v>0</v>
      </c>
      <c r="G51" s="4">
        <v>0</v>
      </c>
      <c r="H51" s="4">
        <v>4146</v>
      </c>
      <c r="I51" s="4">
        <v>1</v>
      </c>
      <c r="J51" s="4">
        <v>0</v>
      </c>
      <c r="K51" s="4">
        <v>1020</v>
      </c>
      <c r="L51" s="23"/>
      <c r="M51" s="52"/>
      <c r="N51" s="24"/>
      <c r="O51" s="52"/>
      <c r="P51" s="24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</row>
    <row r="52" spans="1:190" ht="33" customHeight="1">
      <c r="A52" s="25" t="s">
        <v>43</v>
      </c>
      <c r="B52" s="4">
        <v>4020</v>
      </c>
      <c r="C52" s="4">
        <v>0</v>
      </c>
      <c r="D52" s="4">
        <v>149061</v>
      </c>
      <c r="E52" s="4">
        <v>0</v>
      </c>
      <c r="F52" s="4">
        <v>0</v>
      </c>
      <c r="G52" s="4">
        <v>992</v>
      </c>
      <c r="H52" s="4">
        <v>4020</v>
      </c>
      <c r="I52" s="4">
        <v>1</v>
      </c>
      <c r="J52" s="4">
        <v>0</v>
      </c>
      <c r="K52" s="4">
        <v>1279</v>
      </c>
      <c r="L52" s="23"/>
      <c r="M52" s="52"/>
      <c r="N52" s="24"/>
      <c r="O52" s="52"/>
      <c r="P52" s="24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</row>
    <row r="53" spans="1:190" s="42" customFormat="1" ht="33" customHeight="1">
      <c r="A53" s="26" t="s">
        <v>44</v>
      </c>
      <c r="B53" s="5">
        <v>6393</v>
      </c>
      <c r="C53" s="5">
        <v>1314</v>
      </c>
      <c r="D53" s="5">
        <v>156022</v>
      </c>
      <c r="E53" s="5">
        <v>0</v>
      </c>
      <c r="F53" s="5">
        <v>0</v>
      </c>
      <c r="G53" s="5">
        <v>5747</v>
      </c>
      <c r="H53" s="5">
        <v>6393</v>
      </c>
      <c r="I53" s="5">
        <v>1</v>
      </c>
      <c r="J53" s="5">
        <v>0</v>
      </c>
      <c r="K53" s="5">
        <v>2866</v>
      </c>
      <c r="L53" s="40"/>
      <c r="M53" s="53"/>
      <c r="N53" s="41"/>
      <c r="O53" s="53"/>
      <c r="P53" s="41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</row>
    <row r="54" spans="1:190" ht="33" customHeight="1">
      <c r="A54" s="25" t="s">
        <v>45</v>
      </c>
      <c r="B54" s="4">
        <v>0</v>
      </c>
      <c r="C54" s="4">
        <v>1602</v>
      </c>
      <c r="D54" s="4">
        <v>94673</v>
      </c>
      <c r="E54" s="4">
        <v>0</v>
      </c>
      <c r="F54" s="4">
        <v>0</v>
      </c>
      <c r="G54" s="4">
        <v>2305</v>
      </c>
      <c r="H54" s="4">
        <v>0</v>
      </c>
      <c r="I54" s="4">
        <v>1</v>
      </c>
      <c r="J54" s="4">
        <v>0</v>
      </c>
      <c r="K54" s="4">
        <v>1972</v>
      </c>
      <c r="L54" s="23"/>
      <c r="M54" s="52"/>
      <c r="N54" s="24"/>
      <c r="O54" s="52"/>
      <c r="P54" s="24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</row>
    <row r="55" spans="1:190" ht="33" customHeight="1">
      <c r="A55" s="25" t="s">
        <v>46</v>
      </c>
      <c r="B55" s="4">
        <v>7997</v>
      </c>
      <c r="C55" s="4">
        <v>0</v>
      </c>
      <c r="D55" s="4">
        <v>11576</v>
      </c>
      <c r="E55" s="4">
        <v>4445</v>
      </c>
      <c r="F55" s="4">
        <v>0</v>
      </c>
      <c r="G55" s="4">
        <v>1054</v>
      </c>
      <c r="H55" s="4">
        <v>7997</v>
      </c>
      <c r="I55" s="4">
        <v>1</v>
      </c>
      <c r="J55" s="4">
        <v>0</v>
      </c>
      <c r="K55" s="4">
        <v>680</v>
      </c>
      <c r="L55" s="23"/>
      <c r="M55" s="52"/>
      <c r="N55" s="24"/>
      <c r="O55" s="52"/>
      <c r="P55" s="24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</row>
    <row r="56" spans="1:190" ht="33" customHeight="1">
      <c r="A56" s="25" t="s">
        <v>47</v>
      </c>
      <c r="B56" s="4">
        <v>3152</v>
      </c>
      <c r="C56" s="4">
        <v>0</v>
      </c>
      <c r="D56" s="4">
        <v>19094</v>
      </c>
      <c r="E56" s="4">
        <v>0</v>
      </c>
      <c r="F56" s="4">
        <v>0</v>
      </c>
      <c r="G56" s="4">
        <v>1263</v>
      </c>
      <c r="H56" s="4">
        <v>3152</v>
      </c>
      <c r="I56" s="4">
        <v>1</v>
      </c>
      <c r="J56" s="4">
        <v>0</v>
      </c>
      <c r="K56" s="4">
        <v>1177</v>
      </c>
      <c r="L56" s="23"/>
      <c r="M56" s="52"/>
      <c r="N56" s="24"/>
      <c r="O56" s="52"/>
      <c r="P56" s="24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</row>
    <row r="57" spans="1:190" ht="33" customHeight="1">
      <c r="A57" s="25" t="s">
        <v>48</v>
      </c>
      <c r="B57" s="4">
        <v>7570</v>
      </c>
      <c r="C57" s="4">
        <v>117</v>
      </c>
      <c r="D57" s="4">
        <v>28841</v>
      </c>
      <c r="E57" s="4">
        <v>746</v>
      </c>
      <c r="F57" s="4">
        <v>0</v>
      </c>
      <c r="G57" s="4">
        <v>1804</v>
      </c>
      <c r="H57" s="4">
        <v>7570</v>
      </c>
      <c r="I57" s="4">
        <v>1</v>
      </c>
      <c r="J57" s="4">
        <v>0</v>
      </c>
      <c r="K57" s="4">
        <v>1796</v>
      </c>
      <c r="L57" s="23"/>
      <c r="M57" s="52"/>
      <c r="N57" s="24"/>
      <c r="O57" s="52"/>
      <c r="P57" s="24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</row>
    <row r="58" spans="1:190" s="42" customFormat="1" ht="33" customHeight="1">
      <c r="A58" s="26" t="s">
        <v>49</v>
      </c>
      <c r="B58" s="5">
        <v>8877</v>
      </c>
      <c r="C58" s="5">
        <v>0</v>
      </c>
      <c r="D58" s="5">
        <v>58855</v>
      </c>
      <c r="E58" s="5">
        <v>0</v>
      </c>
      <c r="F58" s="5">
        <v>0</v>
      </c>
      <c r="G58" s="5">
        <v>1953</v>
      </c>
      <c r="H58" s="5">
        <v>8878</v>
      </c>
      <c r="I58" s="5">
        <v>1</v>
      </c>
      <c r="J58" s="5">
        <v>0</v>
      </c>
      <c r="K58" s="5">
        <v>661</v>
      </c>
      <c r="L58" s="40"/>
      <c r="M58" s="53"/>
      <c r="N58" s="41"/>
      <c r="O58" s="53"/>
      <c r="P58" s="41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</row>
    <row r="59" spans="1:190" ht="33" customHeight="1">
      <c r="A59" s="25" t="s">
        <v>50</v>
      </c>
      <c r="B59" s="4">
        <v>4907</v>
      </c>
      <c r="C59" s="4">
        <v>187</v>
      </c>
      <c r="D59" s="4">
        <v>18635</v>
      </c>
      <c r="E59" s="4">
        <v>583</v>
      </c>
      <c r="F59" s="4">
        <v>0</v>
      </c>
      <c r="G59" s="4">
        <v>1657</v>
      </c>
      <c r="H59" s="4">
        <v>4907</v>
      </c>
      <c r="I59" s="4">
        <v>1</v>
      </c>
      <c r="J59" s="4">
        <v>0</v>
      </c>
      <c r="K59" s="4">
        <v>1197</v>
      </c>
      <c r="L59" s="23"/>
      <c r="M59" s="52"/>
      <c r="N59" s="24"/>
      <c r="O59" s="52"/>
      <c r="P59" s="24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</row>
    <row r="60" spans="1:190" ht="33" customHeight="1">
      <c r="A60" s="25" t="s">
        <v>51</v>
      </c>
      <c r="B60" s="4">
        <v>2511</v>
      </c>
      <c r="C60" s="4">
        <v>0</v>
      </c>
      <c r="D60" s="4">
        <v>19672</v>
      </c>
      <c r="E60" s="4">
        <v>665</v>
      </c>
      <c r="F60" s="4">
        <v>0</v>
      </c>
      <c r="G60" s="4">
        <v>1468</v>
      </c>
      <c r="H60" s="4">
        <v>2511</v>
      </c>
      <c r="I60" s="4">
        <v>1</v>
      </c>
      <c r="J60" s="4">
        <v>0</v>
      </c>
      <c r="K60" s="4">
        <v>1066</v>
      </c>
      <c r="L60" s="23"/>
      <c r="M60" s="52"/>
      <c r="N60" s="24"/>
      <c r="O60" s="52"/>
      <c r="P60" s="24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</row>
    <row r="61" spans="1:190" ht="33" customHeight="1">
      <c r="A61" s="25" t="s">
        <v>52</v>
      </c>
      <c r="B61" s="4">
        <v>4712</v>
      </c>
      <c r="C61" s="4">
        <v>0</v>
      </c>
      <c r="D61" s="4">
        <v>58800</v>
      </c>
      <c r="E61" s="4">
        <v>0</v>
      </c>
      <c r="F61" s="4">
        <v>0</v>
      </c>
      <c r="G61" s="4">
        <v>3936</v>
      </c>
      <c r="H61" s="4">
        <v>4712</v>
      </c>
      <c r="I61" s="4">
        <v>1</v>
      </c>
      <c r="J61" s="4">
        <v>0</v>
      </c>
      <c r="K61" s="4">
        <v>3072</v>
      </c>
      <c r="L61" s="23"/>
      <c r="M61" s="52"/>
      <c r="N61" s="24"/>
      <c r="O61" s="52"/>
      <c r="P61" s="24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</row>
    <row r="62" spans="1:190" ht="33" customHeight="1">
      <c r="A62" s="25" t="s">
        <v>53</v>
      </c>
      <c r="B62" s="4">
        <v>2365</v>
      </c>
      <c r="C62" s="4">
        <v>0</v>
      </c>
      <c r="D62" s="4">
        <v>5254</v>
      </c>
      <c r="E62" s="4">
        <v>655</v>
      </c>
      <c r="F62" s="4">
        <v>0</v>
      </c>
      <c r="G62" s="4">
        <v>828</v>
      </c>
      <c r="H62" s="4">
        <v>2365</v>
      </c>
      <c r="I62" s="4">
        <v>1</v>
      </c>
      <c r="J62" s="4">
        <v>0</v>
      </c>
      <c r="K62" s="4">
        <v>0</v>
      </c>
      <c r="L62" s="23"/>
      <c r="M62" s="52"/>
      <c r="N62" s="24"/>
      <c r="O62" s="52"/>
      <c r="P62" s="24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</row>
    <row r="63" spans="1:190" s="42" customFormat="1" ht="33" customHeight="1">
      <c r="A63" s="26" t="s">
        <v>54</v>
      </c>
      <c r="B63" s="5">
        <v>1725</v>
      </c>
      <c r="C63" s="5">
        <v>227</v>
      </c>
      <c r="D63" s="5">
        <v>138215</v>
      </c>
      <c r="E63" s="5">
        <v>0</v>
      </c>
      <c r="F63" s="5">
        <v>0</v>
      </c>
      <c r="G63" s="5">
        <v>3152</v>
      </c>
      <c r="H63" s="5">
        <v>1725</v>
      </c>
      <c r="I63" s="5">
        <v>1</v>
      </c>
      <c r="J63" s="5">
        <v>0</v>
      </c>
      <c r="K63" s="5">
        <v>1317</v>
      </c>
      <c r="L63" s="40"/>
      <c r="M63" s="53"/>
      <c r="N63" s="41"/>
      <c r="O63" s="53"/>
      <c r="P63" s="41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</row>
    <row r="64" spans="1:190" ht="33" customHeight="1" thickBot="1">
      <c r="A64" s="25" t="s">
        <v>58</v>
      </c>
      <c r="B64" s="4">
        <v>4298</v>
      </c>
      <c r="C64" s="4">
        <v>360</v>
      </c>
      <c r="D64" s="4">
        <v>18882</v>
      </c>
      <c r="E64" s="4">
        <v>0</v>
      </c>
      <c r="F64" s="4">
        <v>0</v>
      </c>
      <c r="G64" s="4">
        <v>2</v>
      </c>
      <c r="H64" s="4">
        <v>4298</v>
      </c>
      <c r="I64" s="35">
        <v>1</v>
      </c>
      <c r="J64" s="4">
        <v>0</v>
      </c>
      <c r="K64" s="4">
        <v>1186</v>
      </c>
      <c r="L64" s="23"/>
      <c r="M64" s="52"/>
      <c r="N64" s="24"/>
      <c r="O64" s="52"/>
      <c r="P64" s="24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</row>
    <row r="65" spans="1:190" ht="33" customHeight="1" thickBot="1" thickTop="1">
      <c r="A65" s="27" t="s">
        <v>55</v>
      </c>
      <c r="B65" s="9">
        <f>SUM(B19:B64)</f>
        <v>211188</v>
      </c>
      <c r="C65" s="9">
        <f aca="true" t="shared" si="1" ref="C65:K65">SUM(C19:C64)</f>
        <v>19946</v>
      </c>
      <c r="D65" s="9">
        <f t="shared" si="1"/>
        <v>3352035</v>
      </c>
      <c r="E65" s="9">
        <f t="shared" si="1"/>
        <v>22605</v>
      </c>
      <c r="F65" s="9">
        <f t="shared" si="1"/>
        <v>0</v>
      </c>
      <c r="G65" s="9">
        <f t="shared" si="1"/>
        <v>119396</v>
      </c>
      <c r="H65" s="9">
        <f t="shared" si="1"/>
        <v>218569</v>
      </c>
      <c r="I65" s="9">
        <f t="shared" si="1"/>
        <v>46</v>
      </c>
      <c r="J65" s="9">
        <f t="shared" si="1"/>
        <v>0</v>
      </c>
      <c r="K65" s="9">
        <f t="shared" si="1"/>
        <v>71234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</row>
    <row r="66" spans="1:190" ht="33" customHeight="1" thickTop="1">
      <c r="A66" s="28" t="s">
        <v>56</v>
      </c>
      <c r="B66" s="10">
        <f aca="true" t="shared" si="2" ref="B66:K66">SUM(B65,B18)</f>
        <v>455331</v>
      </c>
      <c r="C66" s="10">
        <f t="shared" si="2"/>
        <v>80739</v>
      </c>
      <c r="D66" s="10">
        <f t="shared" si="2"/>
        <v>16190958</v>
      </c>
      <c r="E66" s="10">
        <f t="shared" si="2"/>
        <v>52814</v>
      </c>
      <c r="F66" s="10">
        <f t="shared" si="2"/>
        <v>0</v>
      </c>
      <c r="G66" s="10">
        <f t="shared" si="2"/>
        <v>534745</v>
      </c>
      <c r="H66" s="10">
        <f t="shared" si="2"/>
        <v>449872</v>
      </c>
      <c r="I66" s="10">
        <f t="shared" si="2"/>
        <v>83</v>
      </c>
      <c r="J66" s="10">
        <f t="shared" si="2"/>
        <v>8069</v>
      </c>
      <c r="K66" s="10">
        <f t="shared" si="2"/>
        <v>247415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</row>
    <row r="67" spans="1:11" s="23" customFormat="1" ht="27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="23" customFormat="1" ht="27.75" customHeight="1"/>
    <row r="69" s="23" customFormat="1" ht="27.75" customHeight="1"/>
    <row r="72" spans="13:15" ht="24">
      <c r="M72" s="56"/>
      <c r="O72" s="56"/>
    </row>
    <row r="73" spans="13:15" ht="21">
      <c r="M73" s="57"/>
      <c r="O73" s="57"/>
    </row>
  </sheetData>
  <sheetProtection/>
  <printOptions/>
  <pageMargins left="0.7480314960629921" right="0.6692913385826772" top="0.7874015748031497" bottom="0.3937007874015748" header="0.4330708661417323" footer="0.31496062992125984"/>
  <pageSetup firstPageNumber="285" useFirstPageNumber="1" fitToHeight="10" horizontalDpi="600" verticalDpi="600" orientation="portrait" paperSize="9" scale="34" r:id="rId1"/>
  <headerFooter alignWithMargins="0">
    <oddHeader>&amp;L&amp;24
　　第４１表　後期高齢者医療事業会計決算の状況</oddHeader>
    <oddFooter>&amp;C&amp;28&amp;P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坂下 拓也</cp:lastModifiedBy>
  <cp:lastPrinted>2014-03-07T01:02:06Z</cp:lastPrinted>
  <dcterms:created xsi:type="dcterms:W3CDTF">2001-12-06T09:28:59Z</dcterms:created>
  <dcterms:modified xsi:type="dcterms:W3CDTF">2014-03-30T15:25:37Z</dcterms:modified>
  <cp:category/>
  <cp:version/>
  <cp:contentType/>
  <cp:contentStatus/>
</cp:coreProperties>
</file>