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113522\04shisetsu\Ｂ庁舎管理\光熱水費関係\◆【高・低】電力契約（入札）\◆R6年度_電力入札（高圧・低圧）\02_入札実施・公告\低圧\"/>
    </mc:Choice>
  </mc:AlternateContent>
  <bookViews>
    <workbookView xWindow="0" yWindow="0" windowWidth="22428" windowHeight="7428"/>
  </bookViews>
  <sheets>
    <sheet name="内訳計算書" sheetId="1" r:id="rId1"/>
  </sheets>
  <definedNames>
    <definedName name="_xlnm.Print_Area" localSheetId="0">内訳計算書!$A$1:$T$146</definedName>
    <definedName name="_xlnm.Print_Titles" localSheetId="0">内訳計算書!$5:$5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4" i="1" l="1"/>
  <c r="P94" i="1"/>
  <c r="O94" i="1"/>
  <c r="N94" i="1"/>
  <c r="M94" i="1"/>
  <c r="L94" i="1"/>
  <c r="K94" i="1"/>
  <c r="J94" i="1"/>
  <c r="I94" i="1"/>
  <c r="H94" i="1"/>
  <c r="G94" i="1"/>
  <c r="F94" i="1"/>
  <c r="Q79" i="1"/>
  <c r="P79" i="1"/>
  <c r="O79" i="1"/>
  <c r="N79" i="1"/>
  <c r="M79" i="1"/>
  <c r="L79" i="1"/>
  <c r="K79" i="1"/>
  <c r="J79" i="1"/>
  <c r="I79" i="1"/>
  <c r="H79" i="1"/>
  <c r="G79" i="1"/>
  <c r="F79" i="1"/>
  <c r="Q49" i="1"/>
  <c r="P49" i="1"/>
  <c r="O49" i="1"/>
  <c r="N49" i="1"/>
  <c r="M49" i="1"/>
  <c r="L49" i="1"/>
  <c r="K49" i="1"/>
  <c r="J49" i="1"/>
  <c r="I49" i="1"/>
  <c r="H49" i="1"/>
  <c r="G49" i="1"/>
  <c r="F49" i="1"/>
  <c r="Q124" i="1" l="1"/>
  <c r="P124" i="1"/>
  <c r="O124" i="1"/>
  <c r="N124" i="1"/>
  <c r="M124" i="1"/>
  <c r="L124" i="1"/>
  <c r="K124" i="1"/>
  <c r="J124" i="1"/>
  <c r="I124" i="1"/>
  <c r="H124" i="1"/>
  <c r="G124" i="1"/>
  <c r="F124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Q64" i="1"/>
  <c r="P64" i="1"/>
  <c r="O64" i="1"/>
  <c r="N64" i="1"/>
  <c r="M64" i="1"/>
  <c r="L64" i="1"/>
  <c r="K64" i="1"/>
  <c r="J64" i="1"/>
  <c r="I64" i="1"/>
  <c r="H64" i="1"/>
  <c r="G64" i="1"/>
  <c r="F64" i="1"/>
  <c r="F42" i="1"/>
  <c r="Q42" i="1"/>
  <c r="P42" i="1"/>
  <c r="O42" i="1"/>
  <c r="N42" i="1"/>
  <c r="M42" i="1"/>
  <c r="L42" i="1"/>
  <c r="K42" i="1"/>
  <c r="J42" i="1"/>
  <c r="I42" i="1"/>
  <c r="H42" i="1"/>
  <c r="G42" i="1"/>
  <c r="F39" i="1"/>
  <c r="Q39" i="1"/>
  <c r="P39" i="1"/>
  <c r="O39" i="1"/>
  <c r="N39" i="1"/>
  <c r="M39" i="1"/>
  <c r="L39" i="1"/>
  <c r="K39" i="1"/>
  <c r="J39" i="1"/>
  <c r="I39" i="1"/>
  <c r="H39" i="1"/>
  <c r="G39" i="1"/>
  <c r="Q24" i="1"/>
  <c r="P24" i="1"/>
  <c r="O24" i="1"/>
  <c r="N24" i="1"/>
  <c r="M24" i="1"/>
  <c r="L24" i="1"/>
  <c r="K24" i="1"/>
  <c r="J24" i="1"/>
  <c r="I24" i="1"/>
  <c r="H24" i="1"/>
  <c r="G24" i="1"/>
  <c r="F24" i="1"/>
  <c r="Q9" i="1"/>
  <c r="P9" i="1"/>
  <c r="O9" i="1"/>
  <c r="N9" i="1"/>
  <c r="M9" i="1"/>
  <c r="L9" i="1"/>
  <c r="K9" i="1"/>
  <c r="J9" i="1"/>
  <c r="I9" i="1"/>
  <c r="H9" i="1"/>
  <c r="G9" i="1"/>
  <c r="F9" i="1"/>
  <c r="Q128" i="1" l="1"/>
  <c r="P128" i="1"/>
  <c r="O128" i="1"/>
  <c r="N128" i="1"/>
  <c r="M128" i="1"/>
  <c r="L128" i="1"/>
  <c r="K128" i="1"/>
  <c r="J128" i="1"/>
  <c r="I128" i="1"/>
  <c r="H128" i="1"/>
  <c r="G128" i="1"/>
  <c r="F128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Q126" i="1"/>
  <c r="Q132" i="1" s="1"/>
  <c r="Q134" i="1" s="1"/>
  <c r="P126" i="1"/>
  <c r="P132" i="1" s="1"/>
  <c r="P134" i="1" s="1"/>
  <c r="O126" i="1"/>
  <c r="N126" i="1"/>
  <c r="N132" i="1" s="1"/>
  <c r="N134" i="1" s="1"/>
  <c r="M126" i="1"/>
  <c r="M132" i="1" s="1"/>
  <c r="M134" i="1" s="1"/>
  <c r="L126" i="1"/>
  <c r="L132" i="1" s="1"/>
  <c r="L134" i="1" s="1"/>
  <c r="K126" i="1"/>
  <c r="K132" i="1" s="1"/>
  <c r="K134" i="1" s="1"/>
  <c r="J126" i="1"/>
  <c r="J132" i="1" s="1"/>
  <c r="J134" i="1" s="1"/>
  <c r="I126" i="1"/>
  <c r="I132" i="1" s="1"/>
  <c r="I134" i="1" s="1"/>
  <c r="H126" i="1"/>
  <c r="H132" i="1" s="1"/>
  <c r="H134" i="1" s="1"/>
  <c r="G126" i="1"/>
  <c r="G132" i="1" s="1"/>
  <c r="G134" i="1" s="1"/>
  <c r="F126" i="1"/>
  <c r="R125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Q111" i="1"/>
  <c r="Q117" i="1" s="1"/>
  <c r="Q119" i="1" s="1"/>
  <c r="P111" i="1"/>
  <c r="P117" i="1" s="1"/>
  <c r="P119" i="1" s="1"/>
  <c r="O111" i="1"/>
  <c r="O117" i="1" s="1"/>
  <c r="O119" i="1" s="1"/>
  <c r="N111" i="1"/>
  <c r="N117" i="1" s="1"/>
  <c r="N119" i="1" s="1"/>
  <c r="M111" i="1"/>
  <c r="M117" i="1" s="1"/>
  <c r="M119" i="1" s="1"/>
  <c r="L111" i="1"/>
  <c r="L117" i="1" s="1"/>
  <c r="L119" i="1" s="1"/>
  <c r="K111" i="1"/>
  <c r="K117" i="1" s="1"/>
  <c r="K119" i="1" s="1"/>
  <c r="J111" i="1"/>
  <c r="J117" i="1" s="1"/>
  <c r="J119" i="1" s="1"/>
  <c r="I111" i="1"/>
  <c r="I117" i="1" s="1"/>
  <c r="I119" i="1" s="1"/>
  <c r="H111" i="1"/>
  <c r="H117" i="1" s="1"/>
  <c r="H119" i="1" s="1"/>
  <c r="G111" i="1"/>
  <c r="G117" i="1" s="1"/>
  <c r="G119" i="1" s="1"/>
  <c r="F111" i="1"/>
  <c r="F117" i="1" s="1"/>
  <c r="F119" i="1" s="1"/>
  <c r="R110" i="1"/>
  <c r="Q98" i="1"/>
  <c r="P98" i="1"/>
  <c r="O98" i="1"/>
  <c r="N98" i="1"/>
  <c r="M98" i="1"/>
  <c r="L98" i="1"/>
  <c r="K98" i="1"/>
  <c r="J98" i="1"/>
  <c r="I98" i="1"/>
  <c r="H98" i="1"/>
  <c r="G98" i="1"/>
  <c r="F98" i="1"/>
  <c r="Q97" i="1"/>
  <c r="P97" i="1"/>
  <c r="O97" i="1"/>
  <c r="N97" i="1"/>
  <c r="M97" i="1"/>
  <c r="L97" i="1"/>
  <c r="K97" i="1"/>
  <c r="J97" i="1"/>
  <c r="I97" i="1"/>
  <c r="H97" i="1"/>
  <c r="G97" i="1"/>
  <c r="F97" i="1"/>
  <c r="Q96" i="1"/>
  <c r="Q102" i="1" s="1"/>
  <c r="Q104" i="1" s="1"/>
  <c r="P96" i="1"/>
  <c r="O96" i="1"/>
  <c r="O102" i="1" s="1"/>
  <c r="O104" i="1" s="1"/>
  <c r="N96" i="1"/>
  <c r="N102" i="1" s="1"/>
  <c r="N104" i="1" s="1"/>
  <c r="M96" i="1"/>
  <c r="M102" i="1" s="1"/>
  <c r="M104" i="1" s="1"/>
  <c r="L96" i="1"/>
  <c r="L102" i="1" s="1"/>
  <c r="L104" i="1" s="1"/>
  <c r="K96" i="1"/>
  <c r="K102" i="1" s="1"/>
  <c r="K104" i="1" s="1"/>
  <c r="J96" i="1"/>
  <c r="J102" i="1" s="1"/>
  <c r="J104" i="1" s="1"/>
  <c r="I96" i="1"/>
  <c r="I102" i="1" s="1"/>
  <c r="I104" i="1" s="1"/>
  <c r="H96" i="1"/>
  <c r="H102" i="1" s="1"/>
  <c r="H104" i="1" s="1"/>
  <c r="G96" i="1"/>
  <c r="G102" i="1" s="1"/>
  <c r="G104" i="1" s="1"/>
  <c r="F96" i="1"/>
  <c r="F102" i="1" s="1"/>
  <c r="F104" i="1" s="1"/>
  <c r="R95" i="1"/>
  <c r="Q83" i="1"/>
  <c r="P83" i="1"/>
  <c r="O83" i="1"/>
  <c r="N83" i="1"/>
  <c r="M83" i="1"/>
  <c r="L83" i="1"/>
  <c r="K83" i="1"/>
  <c r="J83" i="1"/>
  <c r="I83" i="1"/>
  <c r="H83" i="1"/>
  <c r="G83" i="1"/>
  <c r="F83" i="1"/>
  <c r="Q82" i="1"/>
  <c r="P82" i="1"/>
  <c r="O82" i="1"/>
  <c r="N82" i="1"/>
  <c r="M82" i="1"/>
  <c r="L82" i="1"/>
  <c r="K82" i="1"/>
  <c r="J82" i="1"/>
  <c r="I82" i="1"/>
  <c r="H82" i="1"/>
  <c r="G82" i="1"/>
  <c r="F82" i="1"/>
  <c r="Q81" i="1"/>
  <c r="Q87" i="1" s="1"/>
  <c r="Q89" i="1" s="1"/>
  <c r="P81" i="1"/>
  <c r="P87" i="1" s="1"/>
  <c r="P89" i="1" s="1"/>
  <c r="O81" i="1"/>
  <c r="O87" i="1" s="1"/>
  <c r="O89" i="1" s="1"/>
  <c r="N81" i="1"/>
  <c r="N87" i="1" s="1"/>
  <c r="N89" i="1" s="1"/>
  <c r="M81" i="1"/>
  <c r="M87" i="1" s="1"/>
  <c r="M89" i="1" s="1"/>
  <c r="L81" i="1"/>
  <c r="L87" i="1" s="1"/>
  <c r="L89" i="1" s="1"/>
  <c r="K81" i="1"/>
  <c r="K87" i="1" s="1"/>
  <c r="K89" i="1" s="1"/>
  <c r="J81" i="1"/>
  <c r="J87" i="1" s="1"/>
  <c r="J89" i="1" s="1"/>
  <c r="I81" i="1"/>
  <c r="I87" i="1" s="1"/>
  <c r="I89" i="1" s="1"/>
  <c r="H81" i="1"/>
  <c r="H87" i="1" s="1"/>
  <c r="H89" i="1" s="1"/>
  <c r="G81" i="1"/>
  <c r="G87" i="1" s="1"/>
  <c r="G89" i="1" s="1"/>
  <c r="F81" i="1"/>
  <c r="F87" i="1" s="1"/>
  <c r="F89" i="1" s="1"/>
  <c r="R80" i="1"/>
  <c r="Q68" i="1"/>
  <c r="P68" i="1"/>
  <c r="O68" i="1"/>
  <c r="N68" i="1"/>
  <c r="M68" i="1"/>
  <c r="L68" i="1"/>
  <c r="K68" i="1"/>
  <c r="J68" i="1"/>
  <c r="I68" i="1"/>
  <c r="H68" i="1"/>
  <c r="G68" i="1"/>
  <c r="F68" i="1"/>
  <c r="Q67" i="1"/>
  <c r="P67" i="1"/>
  <c r="O67" i="1"/>
  <c r="N67" i="1"/>
  <c r="M67" i="1"/>
  <c r="L67" i="1"/>
  <c r="K67" i="1"/>
  <c r="J67" i="1"/>
  <c r="I67" i="1"/>
  <c r="H67" i="1"/>
  <c r="G67" i="1"/>
  <c r="F67" i="1"/>
  <c r="Q66" i="1"/>
  <c r="Q72" i="1" s="1"/>
  <c r="Q74" i="1" s="1"/>
  <c r="P66" i="1"/>
  <c r="P72" i="1" s="1"/>
  <c r="P74" i="1" s="1"/>
  <c r="O66" i="1"/>
  <c r="O72" i="1" s="1"/>
  <c r="O74" i="1" s="1"/>
  <c r="N66" i="1"/>
  <c r="N72" i="1" s="1"/>
  <c r="N74" i="1" s="1"/>
  <c r="M66" i="1"/>
  <c r="M72" i="1" s="1"/>
  <c r="M74" i="1" s="1"/>
  <c r="L66" i="1"/>
  <c r="L72" i="1" s="1"/>
  <c r="L74" i="1" s="1"/>
  <c r="K66" i="1"/>
  <c r="K72" i="1" s="1"/>
  <c r="K74" i="1" s="1"/>
  <c r="J66" i="1"/>
  <c r="J72" i="1" s="1"/>
  <c r="J74" i="1" s="1"/>
  <c r="I66" i="1"/>
  <c r="I72" i="1" s="1"/>
  <c r="I74" i="1" s="1"/>
  <c r="H66" i="1"/>
  <c r="H72" i="1" s="1"/>
  <c r="H74" i="1" s="1"/>
  <c r="G66" i="1"/>
  <c r="G72" i="1" s="1"/>
  <c r="G74" i="1" s="1"/>
  <c r="F66" i="1"/>
  <c r="F72" i="1" s="1"/>
  <c r="F74" i="1" s="1"/>
  <c r="R65" i="1"/>
  <c r="Q53" i="1"/>
  <c r="P53" i="1"/>
  <c r="O53" i="1"/>
  <c r="N53" i="1"/>
  <c r="M53" i="1"/>
  <c r="L53" i="1"/>
  <c r="K53" i="1"/>
  <c r="J53" i="1"/>
  <c r="I53" i="1"/>
  <c r="H53" i="1"/>
  <c r="G53" i="1"/>
  <c r="F53" i="1"/>
  <c r="Q52" i="1"/>
  <c r="P52" i="1"/>
  <c r="O52" i="1"/>
  <c r="N52" i="1"/>
  <c r="M52" i="1"/>
  <c r="L52" i="1"/>
  <c r="K52" i="1"/>
  <c r="J52" i="1"/>
  <c r="I52" i="1"/>
  <c r="H52" i="1"/>
  <c r="G52" i="1"/>
  <c r="F52" i="1"/>
  <c r="Q51" i="1"/>
  <c r="Q57" i="1" s="1"/>
  <c r="Q59" i="1" s="1"/>
  <c r="P51" i="1"/>
  <c r="P57" i="1" s="1"/>
  <c r="P59" i="1" s="1"/>
  <c r="O51" i="1"/>
  <c r="O57" i="1" s="1"/>
  <c r="O59" i="1" s="1"/>
  <c r="N51" i="1"/>
  <c r="N57" i="1" s="1"/>
  <c r="N59" i="1" s="1"/>
  <c r="N60" i="1" s="1"/>
  <c r="M51" i="1"/>
  <c r="M57" i="1" s="1"/>
  <c r="M59" i="1" s="1"/>
  <c r="L51" i="1"/>
  <c r="L57" i="1" s="1"/>
  <c r="L59" i="1" s="1"/>
  <c r="K51" i="1"/>
  <c r="K57" i="1" s="1"/>
  <c r="K59" i="1" s="1"/>
  <c r="J51" i="1"/>
  <c r="J57" i="1" s="1"/>
  <c r="J59" i="1" s="1"/>
  <c r="J60" i="1" s="1"/>
  <c r="I51" i="1"/>
  <c r="I57" i="1" s="1"/>
  <c r="I59" i="1" s="1"/>
  <c r="H51" i="1"/>
  <c r="H57" i="1" s="1"/>
  <c r="H59" i="1" s="1"/>
  <c r="G51" i="1"/>
  <c r="G57" i="1" s="1"/>
  <c r="G59" i="1" s="1"/>
  <c r="F51" i="1"/>
  <c r="F57" i="1" s="1"/>
  <c r="F59" i="1" s="1"/>
  <c r="R50" i="1"/>
  <c r="Q44" i="1"/>
  <c r="Q45" i="1" s="1"/>
  <c r="P44" i="1"/>
  <c r="O44" i="1"/>
  <c r="O45" i="1" s="1"/>
  <c r="N44" i="1"/>
  <c r="M44" i="1"/>
  <c r="M45" i="1" s="1"/>
  <c r="L44" i="1"/>
  <c r="K44" i="1"/>
  <c r="K45" i="1" s="1"/>
  <c r="J44" i="1"/>
  <c r="I44" i="1"/>
  <c r="I45" i="1" s="1"/>
  <c r="H44" i="1"/>
  <c r="G44" i="1"/>
  <c r="G45" i="1" s="1"/>
  <c r="F44" i="1"/>
  <c r="R40" i="1"/>
  <c r="Q28" i="1"/>
  <c r="P28" i="1"/>
  <c r="O28" i="1"/>
  <c r="N28" i="1"/>
  <c r="M28" i="1"/>
  <c r="L28" i="1"/>
  <c r="K28" i="1"/>
  <c r="J28" i="1"/>
  <c r="I28" i="1"/>
  <c r="H28" i="1"/>
  <c r="G28" i="1"/>
  <c r="F28" i="1"/>
  <c r="Q27" i="1"/>
  <c r="P27" i="1"/>
  <c r="O27" i="1"/>
  <c r="N27" i="1"/>
  <c r="M27" i="1"/>
  <c r="L27" i="1"/>
  <c r="K27" i="1"/>
  <c r="J27" i="1"/>
  <c r="I27" i="1"/>
  <c r="H27" i="1"/>
  <c r="G27" i="1"/>
  <c r="F27" i="1"/>
  <c r="Q26" i="1"/>
  <c r="Q32" i="1" s="1"/>
  <c r="Q34" i="1" s="1"/>
  <c r="P26" i="1"/>
  <c r="P32" i="1" s="1"/>
  <c r="P34" i="1" s="1"/>
  <c r="P35" i="1" s="1"/>
  <c r="O26" i="1"/>
  <c r="O32" i="1" s="1"/>
  <c r="O34" i="1" s="1"/>
  <c r="N26" i="1"/>
  <c r="N32" i="1" s="1"/>
  <c r="N34" i="1" s="1"/>
  <c r="M26" i="1"/>
  <c r="M32" i="1" s="1"/>
  <c r="M34" i="1" s="1"/>
  <c r="L26" i="1"/>
  <c r="L32" i="1" s="1"/>
  <c r="L34" i="1" s="1"/>
  <c r="L35" i="1" s="1"/>
  <c r="K26" i="1"/>
  <c r="K32" i="1" s="1"/>
  <c r="K34" i="1" s="1"/>
  <c r="J26" i="1"/>
  <c r="J32" i="1" s="1"/>
  <c r="J34" i="1" s="1"/>
  <c r="I26" i="1"/>
  <c r="I32" i="1" s="1"/>
  <c r="I34" i="1" s="1"/>
  <c r="H26" i="1"/>
  <c r="H32" i="1" s="1"/>
  <c r="H34" i="1" s="1"/>
  <c r="H35" i="1" s="1"/>
  <c r="G26" i="1"/>
  <c r="G32" i="1" s="1"/>
  <c r="G34" i="1" s="1"/>
  <c r="F26" i="1"/>
  <c r="R25" i="1"/>
  <c r="Q13" i="1"/>
  <c r="P13" i="1"/>
  <c r="O13" i="1"/>
  <c r="N13" i="1"/>
  <c r="M13" i="1"/>
  <c r="L13" i="1"/>
  <c r="K13" i="1"/>
  <c r="J13" i="1"/>
  <c r="I13" i="1"/>
  <c r="H13" i="1"/>
  <c r="G13" i="1"/>
  <c r="Q12" i="1"/>
  <c r="P12" i="1"/>
  <c r="O12" i="1"/>
  <c r="N12" i="1"/>
  <c r="M12" i="1"/>
  <c r="L12" i="1"/>
  <c r="K12" i="1"/>
  <c r="J12" i="1"/>
  <c r="I12" i="1"/>
  <c r="H12" i="1"/>
  <c r="G12" i="1"/>
  <c r="Q11" i="1"/>
  <c r="P11" i="1"/>
  <c r="O11" i="1"/>
  <c r="N11" i="1"/>
  <c r="M11" i="1"/>
  <c r="L11" i="1"/>
  <c r="K11" i="1"/>
  <c r="J11" i="1"/>
  <c r="I11" i="1"/>
  <c r="H11" i="1"/>
  <c r="G11" i="1"/>
  <c r="F13" i="1"/>
  <c r="F12" i="1"/>
  <c r="F11" i="1"/>
  <c r="P102" i="1" l="1"/>
  <c r="P104" i="1" s="1"/>
  <c r="P105" i="1" s="1"/>
  <c r="F132" i="1"/>
  <c r="F134" i="1" s="1"/>
  <c r="F135" i="1" s="1"/>
  <c r="I135" i="1"/>
  <c r="M135" i="1"/>
  <c r="O132" i="1"/>
  <c r="O134" i="1" s="1"/>
  <c r="O135" i="1" s="1"/>
  <c r="F32" i="1"/>
  <c r="F34" i="1" s="1"/>
  <c r="F35" i="1" s="1"/>
  <c r="G17" i="1"/>
  <c r="G19" i="1" s="1"/>
  <c r="K17" i="1"/>
  <c r="K19" i="1" s="1"/>
  <c r="O17" i="1"/>
  <c r="O19" i="1" s="1"/>
  <c r="F17" i="1"/>
  <c r="F19" i="1" s="1"/>
  <c r="L17" i="1"/>
  <c r="L19" i="1" s="1"/>
  <c r="P17" i="1"/>
  <c r="P19" i="1" s="1"/>
  <c r="H17" i="1"/>
  <c r="H19" i="1" s="1"/>
  <c r="H60" i="1"/>
  <c r="L60" i="1"/>
  <c r="P60" i="1"/>
  <c r="G75" i="1"/>
  <c r="K75" i="1"/>
  <c r="O75" i="1"/>
  <c r="F90" i="1"/>
  <c r="J90" i="1"/>
  <c r="N90" i="1"/>
  <c r="I105" i="1"/>
  <c r="M105" i="1"/>
  <c r="Q105" i="1"/>
  <c r="H120" i="1"/>
  <c r="L120" i="1"/>
  <c r="P120" i="1"/>
  <c r="G135" i="1"/>
  <c r="K135" i="1"/>
  <c r="I17" i="1"/>
  <c r="I19" i="1" s="1"/>
  <c r="M17" i="1"/>
  <c r="M19" i="1" s="1"/>
  <c r="Q17" i="1"/>
  <c r="Q19" i="1" s="1"/>
  <c r="N17" i="1"/>
  <c r="N19" i="1" s="1"/>
  <c r="J17" i="1"/>
  <c r="J19" i="1" s="1"/>
  <c r="F60" i="1"/>
  <c r="G35" i="1"/>
  <c r="K35" i="1"/>
  <c r="O35" i="1"/>
  <c r="F45" i="1"/>
  <c r="J45" i="1"/>
  <c r="N45" i="1"/>
  <c r="I60" i="1"/>
  <c r="M60" i="1"/>
  <c r="Q60" i="1"/>
  <c r="H75" i="1"/>
  <c r="L75" i="1"/>
  <c r="P75" i="1"/>
  <c r="G90" i="1"/>
  <c r="K90" i="1"/>
  <c r="O90" i="1"/>
  <c r="F105" i="1"/>
  <c r="J105" i="1"/>
  <c r="N105" i="1"/>
  <c r="I120" i="1"/>
  <c r="M120" i="1"/>
  <c r="Q120" i="1"/>
  <c r="H135" i="1"/>
  <c r="L135" i="1"/>
  <c r="P135" i="1"/>
  <c r="Q135" i="1"/>
  <c r="H45" i="1"/>
  <c r="L45" i="1"/>
  <c r="P45" i="1"/>
  <c r="G60" i="1"/>
  <c r="K60" i="1"/>
  <c r="O60" i="1"/>
  <c r="F75" i="1"/>
  <c r="J75" i="1"/>
  <c r="N75" i="1"/>
  <c r="I90" i="1"/>
  <c r="M90" i="1"/>
  <c r="Q90" i="1"/>
  <c r="H105" i="1"/>
  <c r="L105" i="1"/>
  <c r="G120" i="1"/>
  <c r="K120" i="1"/>
  <c r="O120" i="1"/>
  <c r="J135" i="1"/>
  <c r="N135" i="1"/>
  <c r="I75" i="1"/>
  <c r="M75" i="1"/>
  <c r="Q75" i="1"/>
  <c r="H90" i="1"/>
  <c r="L90" i="1"/>
  <c r="P90" i="1"/>
  <c r="G105" i="1"/>
  <c r="K105" i="1"/>
  <c r="O105" i="1"/>
  <c r="F120" i="1"/>
  <c r="J120" i="1"/>
  <c r="N120" i="1"/>
  <c r="I35" i="1"/>
  <c r="M35" i="1"/>
  <c r="Q35" i="1"/>
  <c r="J35" i="1"/>
  <c r="N35" i="1"/>
  <c r="R75" i="1" l="1"/>
  <c r="R45" i="1"/>
  <c r="R60" i="1"/>
  <c r="R90" i="1"/>
  <c r="R105" i="1"/>
  <c r="R135" i="1"/>
  <c r="R120" i="1"/>
  <c r="R35" i="1"/>
  <c r="R10" i="1" l="1"/>
  <c r="Q140" i="1" s="1"/>
  <c r="Q20" i="1" l="1"/>
  <c r="N20" i="1" l="1"/>
  <c r="F20" i="1"/>
  <c r="O20" i="1"/>
  <c r="G20" i="1"/>
  <c r="P20" i="1"/>
  <c r="H20" i="1"/>
  <c r="I20" i="1"/>
  <c r="K20" i="1"/>
  <c r="L20" i="1"/>
  <c r="J20" i="1"/>
  <c r="M20" i="1"/>
  <c r="R20" i="1" l="1"/>
  <c r="Q137" i="1" s="1"/>
  <c r="Q138" i="1" l="1"/>
</calcChain>
</file>

<file path=xl/sharedStrings.xml><?xml version="1.0" encoding="utf-8"?>
<sst xmlns="http://schemas.openxmlformats.org/spreadsheetml/2006/main" count="358" uniqueCount="83">
  <si>
    <t>基本料金</t>
    <rPh sb="0" eb="2">
      <t>キホン</t>
    </rPh>
    <rPh sb="2" eb="4">
      <t>リョウキン</t>
    </rPh>
    <phoneticPr fontId="3"/>
  </si>
  <si>
    <t>ア</t>
    <phoneticPr fontId="3"/>
  </si>
  <si>
    <t>イ</t>
    <phoneticPr fontId="3"/>
  </si>
  <si>
    <t>ウ</t>
    <phoneticPr fontId="3"/>
  </si>
  <si>
    <t>エ</t>
    <phoneticPr fontId="3"/>
  </si>
  <si>
    <t>電力量料金</t>
    <rPh sb="0" eb="3">
      <t>デンリョクリョウ</t>
    </rPh>
    <rPh sb="3" eb="5">
      <t>リョウキン</t>
    </rPh>
    <phoneticPr fontId="3"/>
  </si>
  <si>
    <t>オ</t>
    <phoneticPr fontId="3"/>
  </si>
  <si>
    <t>サ</t>
    <phoneticPr fontId="3"/>
  </si>
  <si>
    <t>シ</t>
    <phoneticPr fontId="3"/>
  </si>
  <si>
    <t>ス</t>
    <phoneticPr fontId="3"/>
  </si>
  <si>
    <t>使用予定電力量（kWh）</t>
    <rPh sb="0" eb="2">
      <t>シヨウ</t>
    </rPh>
    <rPh sb="2" eb="4">
      <t>ヨテイ</t>
    </rPh>
    <rPh sb="4" eb="7">
      <t>デンリョクリョウ</t>
    </rPh>
    <phoneticPr fontId="3"/>
  </si>
  <si>
    <t>基本料金単価（円／kW）</t>
    <rPh sb="0" eb="2">
      <t>キホン</t>
    </rPh>
    <rPh sb="2" eb="4">
      <t>リョウキン</t>
    </rPh>
    <rPh sb="4" eb="6">
      <t>タンカ</t>
    </rPh>
    <rPh sb="7" eb="8">
      <t>エン</t>
    </rPh>
    <phoneticPr fontId="3"/>
  </si>
  <si>
    <t>電力量料金（円）</t>
    <rPh sb="0" eb="3">
      <t>デンリョクリョウ</t>
    </rPh>
    <rPh sb="3" eb="5">
      <t>リョウキン</t>
    </rPh>
    <rPh sb="6" eb="7">
      <t>エン</t>
    </rPh>
    <phoneticPr fontId="3"/>
  </si>
  <si>
    <t>○○割引（円）</t>
    <rPh sb="2" eb="4">
      <t>ワリビキ</t>
    </rPh>
    <rPh sb="5" eb="6">
      <t>エン</t>
    </rPh>
    <phoneticPr fontId="3"/>
  </si>
  <si>
    <t>月別料金見込額（円）</t>
    <rPh sb="0" eb="2">
      <t>ツキベツ</t>
    </rPh>
    <rPh sb="2" eb="4">
      <t>リョウキン</t>
    </rPh>
    <rPh sb="4" eb="6">
      <t>ミコ</t>
    </rPh>
    <rPh sb="6" eb="7">
      <t>ガク</t>
    </rPh>
    <rPh sb="8" eb="9">
      <t>エン</t>
    </rPh>
    <phoneticPr fontId="3"/>
  </si>
  <si>
    <t>●各料金の「○○割引」は該当がある場合、入力してください。</t>
    <rPh sb="1" eb="2">
      <t>カク</t>
    </rPh>
    <rPh sb="2" eb="4">
      <t>リョウキン</t>
    </rPh>
    <rPh sb="8" eb="10">
      <t>ワリビキ</t>
    </rPh>
    <phoneticPr fontId="1"/>
  </si>
  <si>
    <t>●自動計算された各項目の金額に誤りがないか、必ず検算してください。</t>
    <rPh sb="1" eb="3">
      <t>ジドウ</t>
    </rPh>
    <rPh sb="3" eb="5">
      <t>ケイサン</t>
    </rPh>
    <rPh sb="8" eb="11">
      <t>カクコウモク</t>
    </rPh>
    <rPh sb="12" eb="14">
      <t>キンガク</t>
    </rPh>
    <rPh sb="15" eb="16">
      <t>アヤマ</t>
    </rPh>
    <rPh sb="22" eb="23">
      <t>カナラ</t>
    </rPh>
    <rPh sb="24" eb="26">
      <t>ケンザン</t>
    </rPh>
    <phoneticPr fontId="1"/>
  </si>
  <si>
    <t>●内訳計算書に入力された単価（割引料金を含む）を基に算出した合計（税込）＝基本料金の計＋従量料金の計で、電気需給契約を締結します。必ず正確な単価を入力してください。</t>
    <rPh sb="1" eb="3">
      <t>ウチワケ</t>
    </rPh>
    <rPh sb="3" eb="6">
      <t>ケイサンショ</t>
    </rPh>
    <rPh sb="7" eb="9">
      <t>ニュウリョク</t>
    </rPh>
    <rPh sb="12" eb="14">
      <t>タンカ</t>
    </rPh>
    <rPh sb="15" eb="17">
      <t>ワリビキ</t>
    </rPh>
    <rPh sb="17" eb="19">
      <t>リョウキン</t>
    </rPh>
    <rPh sb="20" eb="21">
      <t>フク</t>
    </rPh>
    <rPh sb="24" eb="25">
      <t>モト</t>
    </rPh>
    <rPh sb="26" eb="28">
      <t>サンシュツ</t>
    </rPh>
    <rPh sb="30" eb="32">
      <t>ゴウケイ</t>
    </rPh>
    <rPh sb="33" eb="35">
      <t>ゼイコミ</t>
    </rPh>
    <rPh sb="37" eb="39">
      <t>キホン</t>
    </rPh>
    <rPh sb="39" eb="41">
      <t>リョウキン</t>
    </rPh>
    <rPh sb="42" eb="43">
      <t>ケイ</t>
    </rPh>
    <rPh sb="44" eb="46">
      <t>ジュウリョウ</t>
    </rPh>
    <rPh sb="46" eb="48">
      <t>リョウキン</t>
    </rPh>
    <rPh sb="49" eb="50">
      <t>ケイ</t>
    </rPh>
    <rPh sb="52" eb="54">
      <t>デンキ</t>
    </rPh>
    <rPh sb="54" eb="56">
      <t>ジュキュウ</t>
    </rPh>
    <rPh sb="56" eb="58">
      <t>ケイヤク</t>
    </rPh>
    <rPh sb="59" eb="61">
      <t>テイケツ</t>
    </rPh>
    <rPh sb="65" eb="66">
      <t>カナラ</t>
    </rPh>
    <rPh sb="67" eb="69">
      <t>セイカク</t>
    </rPh>
    <rPh sb="70" eb="72">
      <t>タンカ</t>
    </rPh>
    <rPh sb="73" eb="75">
      <t>ニュウリョク</t>
    </rPh>
    <phoneticPr fontId="1"/>
  </si>
  <si>
    <t>割引後基本料金計（円）</t>
    <rPh sb="0" eb="2">
      <t>ワリビキ</t>
    </rPh>
    <rPh sb="2" eb="3">
      <t>ゴ</t>
    </rPh>
    <rPh sb="3" eb="5">
      <t>キホン</t>
    </rPh>
    <rPh sb="5" eb="7">
      <t>リョウキン</t>
    </rPh>
    <rPh sb="7" eb="8">
      <t>ケイ</t>
    </rPh>
    <rPh sb="9" eb="10">
      <t>エン</t>
    </rPh>
    <phoneticPr fontId="3"/>
  </si>
  <si>
    <t>供給年月</t>
    <rPh sb="0" eb="2">
      <t>キョウキュウ</t>
    </rPh>
    <rPh sb="2" eb="4">
      <t>ネンゲツ</t>
    </rPh>
    <phoneticPr fontId="3"/>
  </si>
  <si>
    <t>入札書記入額（円）</t>
    <rPh sb="0" eb="3">
      <t>ニュウサツショ</t>
    </rPh>
    <rPh sb="3" eb="5">
      <t>キニュウ</t>
    </rPh>
    <rPh sb="5" eb="6">
      <t>ガク</t>
    </rPh>
    <rPh sb="7" eb="8">
      <t>エン</t>
    </rPh>
    <phoneticPr fontId="3"/>
  </si>
  <si>
    <t>内訳計算書</t>
    <rPh sb="0" eb="5">
      <t>ウチワケケイサンショ</t>
    </rPh>
    <phoneticPr fontId="3"/>
  </si>
  <si>
    <t>商号または名称</t>
    <rPh sb="0" eb="2">
      <t>ショウゴウ</t>
    </rPh>
    <rPh sb="5" eb="7">
      <t>メイショウ</t>
    </rPh>
    <phoneticPr fontId="3"/>
  </si>
  <si>
    <t>割引後電力量料金（円）</t>
    <rPh sb="0" eb="3">
      <t>ワリビキゴ</t>
    </rPh>
    <rPh sb="3" eb="6">
      <t>デンリョクリョウ</t>
    </rPh>
    <rPh sb="6" eb="8">
      <t>リョウキン</t>
    </rPh>
    <rPh sb="9" eb="10">
      <t>エン</t>
    </rPh>
    <phoneticPr fontId="3"/>
  </si>
  <si>
    <t>総計（円）</t>
    <rPh sb="0" eb="2">
      <t>ソウケイ</t>
    </rPh>
    <rPh sb="3" eb="4">
      <t>エン</t>
    </rPh>
    <phoneticPr fontId="3"/>
  </si>
  <si>
    <t>対象施設</t>
    <rPh sb="0" eb="2">
      <t>タイショウ</t>
    </rPh>
    <rPh sb="2" eb="4">
      <t>シセツ</t>
    </rPh>
    <phoneticPr fontId="3"/>
  </si>
  <si>
    <t>合計</t>
    <rPh sb="0" eb="2">
      <t>ゴウケイ</t>
    </rPh>
    <phoneticPr fontId="3"/>
  </si>
  <si>
    <t>●太枠の欄にもれなく入力してください。なお、各単価は税込とし、小数点以下第二位まで入力できます。</t>
    <rPh sb="1" eb="3">
      <t>フトワク</t>
    </rPh>
    <rPh sb="4" eb="5">
      <t>ラン</t>
    </rPh>
    <rPh sb="10" eb="12">
      <t>ニュウリョク</t>
    </rPh>
    <rPh sb="22" eb="23">
      <t>カク</t>
    </rPh>
    <rPh sb="23" eb="25">
      <t>タンカ</t>
    </rPh>
    <rPh sb="26" eb="28">
      <t>ゼイコ</t>
    </rPh>
    <rPh sb="31" eb="34">
      <t>ショウスウテン</t>
    </rPh>
    <rPh sb="34" eb="36">
      <t>イカ</t>
    </rPh>
    <rPh sb="36" eb="37">
      <t>ダイ</t>
    </rPh>
    <rPh sb="37" eb="38">
      <t>2</t>
    </rPh>
    <rPh sb="38" eb="39">
      <t>イ</t>
    </rPh>
    <rPh sb="41" eb="43">
      <t>ニュウリョク</t>
    </rPh>
    <phoneticPr fontId="1"/>
  </si>
  <si>
    <t>予定使用電力量合計
（kWh）</t>
    <rPh sb="0" eb="2">
      <t>ヨテイ</t>
    </rPh>
    <rPh sb="2" eb="4">
      <t>シヨウ</t>
    </rPh>
    <rPh sb="4" eb="7">
      <t>デンリョクリョウ</t>
    </rPh>
    <rPh sb="7" eb="9">
      <t>ゴウケイ</t>
    </rPh>
    <phoneticPr fontId="3"/>
  </si>
  <si>
    <t>契約アンペア（A）</t>
    <rPh sb="0" eb="2">
      <t>ケイヤク</t>
    </rPh>
    <phoneticPr fontId="3"/>
  </si>
  <si>
    <t>1～120kWh</t>
    <phoneticPr fontId="3"/>
  </si>
  <si>
    <t>121～300kWh</t>
    <phoneticPr fontId="3"/>
  </si>
  <si>
    <t>301kWh～</t>
    <phoneticPr fontId="3"/>
  </si>
  <si>
    <t>電力量料金単価
（円／kWh）</t>
    <rPh sb="0" eb="3">
      <t>デンリョクリョウ</t>
    </rPh>
    <rPh sb="3" eb="5">
      <t>リョウキン</t>
    </rPh>
    <rPh sb="5" eb="7">
      <t>タンカ</t>
    </rPh>
    <rPh sb="9" eb="10">
      <t>エン</t>
    </rPh>
    <phoneticPr fontId="3"/>
  </si>
  <si>
    <t>会津若松合同庁舎山鹿車庫</t>
    <rPh sb="0" eb="12">
      <t>アイヅワカマツゴウドウチョウシャヤマガシャコ</t>
    </rPh>
    <phoneticPr fontId="3"/>
  </si>
  <si>
    <t>カ</t>
    <phoneticPr fontId="3"/>
  </si>
  <si>
    <t>キ</t>
    <phoneticPr fontId="3"/>
  </si>
  <si>
    <t>ク</t>
    <phoneticPr fontId="3"/>
  </si>
  <si>
    <t>ケ</t>
    <phoneticPr fontId="3"/>
  </si>
  <si>
    <t>コ</t>
    <phoneticPr fontId="3"/>
  </si>
  <si>
    <t>喜多方合同庁舎分庁舎①</t>
    <rPh sb="0" eb="3">
      <t>キタカタ</t>
    </rPh>
    <rPh sb="3" eb="5">
      <t>ゴウドウ</t>
    </rPh>
    <rPh sb="5" eb="7">
      <t>チョウシャ</t>
    </rPh>
    <rPh sb="7" eb="10">
      <t>ブンチョウシャ</t>
    </rPh>
    <phoneticPr fontId="3"/>
  </si>
  <si>
    <t>喜多方合同庁舎分庁舎②</t>
    <rPh sb="0" eb="3">
      <t>キタカタ</t>
    </rPh>
    <rPh sb="3" eb="5">
      <t>ゴウドウ</t>
    </rPh>
    <rPh sb="5" eb="7">
      <t>チョウシャ</t>
    </rPh>
    <rPh sb="7" eb="10">
      <t>ブンチョウシャ</t>
    </rPh>
    <phoneticPr fontId="3"/>
  </si>
  <si>
    <t>郡山合同庁舎車庫</t>
    <rPh sb="0" eb="2">
      <t>コオリヤマ</t>
    </rPh>
    <rPh sb="2" eb="4">
      <t>ゴウドウ</t>
    </rPh>
    <rPh sb="4" eb="6">
      <t>チョウシャ</t>
    </rPh>
    <rPh sb="6" eb="8">
      <t>シャコ</t>
    </rPh>
    <phoneticPr fontId="3"/>
  </si>
  <si>
    <t>基本料金単価（円／kVA）</t>
    <rPh sb="0" eb="2">
      <t>キホン</t>
    </rPh>
    <rPh sb="2" eb="4">
      <t>リョウキン</t>
    </rPh>
    <rPh sb="4" eb="6">
      <t>タンカ</t>
    </rPh>
    <rPh sb="7" eb="8">
      <t>エン</t>
    </rPh>
    <phoneticPr fontId="3"/>
  </si>
  <si>
    <t>南相馬合同庁舎倉庫</t>
    <rPh sb="0" eb="3">
      <t>ミナミソウマ</t>
    </rPh>
    <rPh sb="3" eb="5">
      <t>ゴウドウ</t>
    </rPh>
    <rPh sb="5" eb="7">
      <t>チョウシャ</t>
    </rPh>
    <rPh sb="7" eb="9">
      <t>ソウコ</t>
    </rPh>
    <phoneticPr fontId="3"/>
  </si>
  <si>
    <t>契約容量（kVA）</t>
    <rPh sb="0" eb="2">
      <t>ケイヤク</t>
    </rPh>
    <rPh sb="2" eb="4">
      <t>ヨウリョウ</t>
    </rPh>
    <phoneticPr fontId="3"/>
  </si>
  <si>
    <t>三河北倉庫</t>
    <rPh sb="0" eb="2">
      <t>ミカワ</t>
    </rPh>
    <rPh sb="2" eb="3">
      <t>キタ</t>
    </rPh>
    <rPh sb="3" eb="5">
      <t>ソウコ</t>
    </rPh>
    <phoneticPr fontId="3"/>
  </si>
  <si>
    <t>紅葉山公共便所</t>
    <rPh sb="0" eb="2">
      <t>コウヨウ</t>
    </rPh>
    <rPh sb="2" eb="3">
      <t>ヤマ</t>
    </rPh>
    <rPh sb="3" eb="5">
      <t>コウキョウ</t>
    </rPh>
    <rPh sb="5" eb="7">
      <t>ベンジョ</t>
    </rPh>
    <phoneticPr fontId="3"/>
  </si>
  <si>
    <t>福島県庁外来駐車場東側駐車場外灯</t>
    <rPh sb="0" eb="2">
      <t>フクシマ</t>
    </rPh>
    <rPh sb="2" eb="4">
      <t>ケンチョウ</t>
    </rPh>
    <rPh sb="4" eb="6">
      <t>ガイライ</t>
    </rPh>
    <rPh sb="6" eb="9">
      <t>チュウシャジョウ</t>
    </rPh>
    <rPh sb="9" eb="11">
      <t>ヒガシガワ</t>
    </rPh>
    <rPh sb="11" eb="14">
      <t>チュウシャジョウ</t>
    </rPh>
    <rPh sb="14" eb="16">
      <t>ガイトウ</t>
    </rPh>
    <phoneticPr fontId="3"/>
  </si>
  <si>
    <t>福島県庁外来駐車場</t>
    <rPh sb="0" eb="2">
      <t>フクシマ</t>
    </rPh>
    <rPh sb="2" eb="4">
      <t>ケンチョウ</t>
    </rPh>
    <rPh sb="4" eb="6">
      <t>ガイライ</t>
    </rPh>
    <rPh sb="6" eb="9">
      <t>チュウシャジョウ</t>
    </rPh>
    <phoneticPr fontId="3"/>
  </si>
  <si>
    <t>基本料金単価（円）</t>
    <rPh sb="0" eb="2">
      <t>キホン</t>
    </rPh>
    <rPh sb="2" eb="4">
      <t>リョウキン</t>
    </rPh>
    <rPh sb="4" eb="6">
      <t>タンカ</t>
    </rPh>
    <rPh sb="7" eb="8">
      <t>エン</t>
    </rPh>
    <phoneticPr fontId="3"/>
  </si>
  <si>
    <t>●各料金の単価には、燃料費調整及び再生可能エネルギー発電促進賦課金の額を含みません。</t>
    <rPh sb="1" eb="4">
      <t>カクリョウキン</t>
    </rPh>
    <rPh sb="5" eb="7">
      <t>タンカ</t>
    </rPh>
    <rPh sb="10" eb="13">
      <t>ネンリョウヒ</t>
    </rPh>
    <rPh sb="13" eb="15">
      <t>チョウセイ</t>
    </rPh>
    <rPh sb="15" eb="16">
      <t>オヨ</t>
    </rPh>
    <rPh sb="17" eb="19">
      <t>サイセイ</t>
    </rPh>
    <rPh sb="19" eb="21">
      <t>カノウ</t>
    </rPh>
    <rPh sb="26" eb="28">
      <t>ハツデン</t>
    </rPh>
    <rPh sb="28" eb="30">
      <t>ソクシン</t>
    </rPh>
    <rPh sb="30" eb="33">
      <t>フカキン</t>
    </rPh>
    <rPh sb="34" eb="35">
      <t>ガク</t>
    </rPh>
    <rPh sb="36" eb="37">
      <t>フク</t>
    </rPh>
    <phoneticPr fontId="1"/>
  </si>
  <si>
    <t>＝イ－ウ</t>
    <phoneticPr fontId="3"/>
  </si>
  <si>
    <t>オ'</t>
    <phoneticPr fontId="3"/>
  </si>
  <si>
    <t>オ''</t>
    <phoneticPr fontId="3"/>
  </si>
  <si>
    <t>カ'</t>
    <phoneticPr fontId="3"/>
  </si>
  <si>
    <t>カ''</t>
    <phoneticPr fontId="3"/>
  </si>
  <si>
    <t>＝エ＋ケ</t>
    <phoneticPr fontId="3"/>
  </si>
  <si>
    <t>＝キ－ク</t>
    <phoneticPr fontId="3"/>
  </si>
  <si>
    <t>契約電力（kW）</t>
    <rPh sb="0" eb="2">
      <t>ケイヤク</t>
    </rPh>
    <rPh sb="2" eb="4">
      <t>デンリョク</t>
    </rPh>
    <phoneticPr fontId="3"/>
  </si>
  <si>
    <t>＝（ア×イ）－ウ</t>
    <phoneticPr fontId="3"/>
  </si>
  <si>
    <t>＝オ×カ＋オ'×カ'＋オ''×カ''</t>
    <phoneticPr fontId="3"/>
  </si>
  <si>
    <t>電力量料金単価（円／kWh）</t>
    <rPh sb="0" eb="3">
      <t>デンリョクリョウ</t>
    </rPh>
    <rPh sb="3" eb="5">
      <t>リョウキン</t>
    </rPh>
    <rPh sb="5" eb="7">
      <t>タンカ</t>
    </rPh>
    <rPh sb="8" eb="9">
      <t>エン</t>
    </rPh>
    <phoneticPr fontId="3"/>
  </si>
  <si>
    <t>＝オ×カ</t>
    <phoneticPr fontId="3"/>
  </si>
  <si>
    <t>●アからコは施設ごとで計算します。</t>
    <rPh sb="6" eb="8">
      <t>シセツ</t>
    </rPh>
    <rPh sb="11" eb="13">
      <t>ケイサン</t>
    </rPh>
    <phoneticPr fontId="1"/>
  </si>
  <si>
    <t>●エ、ケの料金については、１円未満の端数があるときは、小数点以下第三位で四捨五入します。</t>
    <rPh sb="5" eb="7">
      <t>リョウキン</t>
    </rPh>
    <rPh sb="14" eb="17">
      <t>エンミマン</t>
    </rPh>
    <rPh sb="18" eb="20">
      <t>ハスウ</t>
    </rPh>
    <rPh sb="27" eb="30">
      <t>ショウスウテン</t>
    </rPh>
    <rPh sb="30" eb="32">
      <t>イカ</t>
    </rPh>
    <rPh sb="32" eb="33">
      <t>ダイ</t>
    </rPh>
    <rPh sb="33" eb="34">
      <t>3</t>
    </rPh>
    <rPh sb="34" eb="35">
      <t>イ</t>
    </rPh>
    <rPh sb="36" eb="40">
      <t>シシャゴニュウ</t>
    </rPh>
    <phoneticPr fontId="1"/>
  </si>
  <si>
    <t>●コの料金については、各月において１円未満の端数があるときは、その端数を切り捨てるものとします。</t>
    <rPh sb="3" eb="5">
      <t>リョウキン</t>
    </rPh>
    <rPh sb="11" eb="13">
      <t>カクツキ</t>
    </rPh>
    <rPh sb="18" eb="21">
      <t>エンミマン</t>
    </rPh>
    <rPh sb="22" eb="24">
      <t>ハスウ</t>
    </rPh>
    <rPh sb="33" eb="35">
      <t>ハスウ</t>
    </rPh>
    <rPh sb="36" eb="37">
      <t>キ</t>
    </rPh>
    <rPh sb="38" eb="39">
      <t>ス</t>
    </rPh>
    <phoneticPr fontId="1"/>
  </si>
  <si>
    <t>※各施設の使用予定電力量の総合計</t>
    <rPh sb="1" eb="2">
      <t>カク</t>
    </rPh>
    <rPh sb="2" eb="4">
      <t>シセツ</t>
    </rPh>
    <rPh sb="5" eb="7">
      <t>シヨウ</t>
    </rPh>
    <rPh sb="7" eb="9">
      <t>ヨテイ</t>
    </rPh>
    <rPh sb="9" eb="11">
      <t>デンリョク</t>
    </rPh>
    <rPh sb="11" eb="12">
      <t>リョウ</t>
    </rPh>
    <rPh sb="13" eb="14">
      <t>ソウ</t>
    </rPh>
    <rPh sb="14" eb="16">
      <t>ゴウケイ</t>
    </rPh>
    <phoneticPr fontId="3"/>
  </si>
  <si>
    <t>※各施設の月別料金見込額（コ）の総合計</t>
    <rPh sb="1" eb="2">
      <t>カク</t>
    </rPh>
    <rPh sb="2" eb="4">
      <t>シセツ</t>
    </rPh>
    <rPh sb="5" eb="7">
      <t>ツキベツ</t>
    </rPh>
    <rPh sb="6" eb="8">
      <t>リョウキン</t>
    </rPh>
    <rPh sb="8" eb="10">
      <t>ミコ</t>
    </rPh>
    <rPh sb="10" eb="11">
      <t>ガク</t>
    </rPh>
    <rPh sb="16" eb="17">
      <t>ソウ</t>
    </rPh>
    <rPh sb="17" eb="19">
      <t>ゴウケイ</t>
    </rPh>
    <phoneticPr fontId="3"/>
  </si>
  <si>
    <t>※ア～コは施設ごとで計算する。</t>
    <rPh sb="5" eb="7">
      <t>シセツ</t>
    </rPh>
    <rPh sb="10" eb="12">
      <t>ケイサン</t>
    </rPh>
    <phoneticPr fontId="3"/>
  </si>
  <si>
    <t>＝サ×100/110
（小数点以下切り上げ）</t>
    <rPh sb="12" eb="15">
      <t>ショウスウテン</t>
    </rPh>
    <rPh sb="15" eb="17">
      <t>イカ</t>
    </rPh>
    <rPh sb="17" eb="18">
      <t>キ</t>
    </rPh>
    <rPh sb="19" eb="20">
      <t>ア</t>
    </rPh>
    <phoneticPr fontId="3"/>
  </si>
  <si>
    <t>令和7年3月</t>
    <rPh sb="0" eb="2">
      <t>レイワ</t>
    </rPh>
    <rPh sb="3" eb="4">
      <t>ネン</t>
    </rPh>
    <rPh sb="5" eb="6">
      <t>ガツ</t>
    </rPh>
    <phoneticPr fontId="3"/>
  </si>
  <si>
    <t>令和7年4月</t>
    <rPh sb="0" eb="2">
      <t>レイワ</t>
    </rPh>
    <rPh sb="3" eb="4">
      <t>ネン</t>
    </rPh>
    <rPh sb="5" eb="6">
      <t>ガツ</t>
    </rPh>
    <phoneticPr fontId="3"/>
  </si>
  <si>
    <t>令和7年5月</t>
    <rPh sb="0" eb="2">
      <t>レイワ</t>
    </rPh>
    <rPh sb="3" eb="4">
      <t>ネン</t>
    </rPh>
    <rPh sb="5" eb="6">
      <t>ガツ</t>
    </rPh>
    <phoneticPr fontId="3"/>
  </si>
  <si>
    <t>令和7年6月</t>
    <rPh sb="0" eb="2">
      <t>レイワ</t>
    </rPh>
    <rPh sb="3" eb="4">
      <t>ネン</t>
    </rPh>
    <rPh sb="5" eb="6">
      <t>ガツ</t>
    </rPh>
    <phoneticPr fontId="3"/>
  </si>
  <si>
    <t>令和7年7月</t>
    <rPh sb="0" eb="2">
      <t>レイワ</t>
    </rPh>
    <rPh sb="3" eb="4">
      <t>ネン</t>
    </rPh>
    <rPh sb="5" eb="6">
      <t>ガツ</t>
    </rPh>
    <phoneticPr fontId="3"/>
  </si>
  <si>
    <t>令和7年8月</t>
    <rPh sb="0" eb="2">
      <t>レイワ</t>
    </rPh>
    <rPh sb="3" eb="4">
      <t>ネン</t>
    </rPh>
    <rPh sb="5" eb="6">
      <t>ガツ</t>
    </rPh>
    <phoneticPr fontId="3"/>
  </si>
  <si>
    <t>令和7年9月</t>
    <rPh sb="0" eb="2">
      <t>レイワ</t>
    </rPh>
    <rPh sb="3" eb="4">
      <t>ネン</t>
    </rPh>
    <rPh sb="5" eb="6">
      <t>ガツ</t>
    </rPh>
    <phoneticPr fontId="3"/>
  </si>
  <si>
    <t>令和7年10月</t>
    <rPh sb="0" eb="2">
      <t>レイワ</t>
    </rPh>
    <rPh sb="3" eb="4">
      <t>ネン</t>
    </rPh>
    <rPh sb="6" eb="7">
      <t>ガツ</t>
    </rPh>
    <phoneticPr fontId="3"/>
  </si>
  <si>
    <t>令和7年11月</t>
    <rPh sb="0" eb="2">
      <t>レイワ</t>
    </rPh>
    <rPh sb="3" eb="4">
      <t>ネン</t>
    </rPh>
    <rPh sb="6" eb="7">
      <t>ガツ</t>
    </rPh>
    <phoneticPr fontId="3"/>
  </si>
  <si>
    <t>令和7年12月</t>
    <rPh sb="0" eb="2">
      <t>レイワ</t>
    </rPh>
    <rPh sb="3" eb="4">
      <t>ネン</t>
    </rPh>
    <rPh sb="6" eb="7">
      <t>ガツ</t>
    </rPh>
    <phoneticPr fontId="3"/>
  </si>
  <si>
    <t>令和8年1月</t>
    <rPh sb="0" eb="2">
      <t>レイワ</t>
    </rPh>
    <rPh sb="3" eb="4">
      <t>ネン</t>
    </rPh>
    <rPh sb="5" eb="6">
      <t>ガツ</t>
    </rPh>
    <phoneticPr fontId="3"/>
  </si>
  <si>
    <t>令和8年2月</t>
    <rPh sb="0" eb="2">
      <t>レイワ</t>
    </rPh>
    <rPh sb="3" eb="4">
      <t>ネン</t>
    </rPh>
    <rPh sb="5" eb="6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</si>
</sst>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7" xfId="0" applyFont="1" applyBorder="1">
      <alignment vertical="center"/>
    </xf>
    <xf numFmtId="3" fontId="2" fillId="0" borderId="9" xfId="0" applyNumberFormat="1" applyFont="1" applyBorder="1" applyAlignment="1">
      <alignment vertical="center" shrinkToFit="1"/>
    </xf>
    <xf numFmtId="4" fontId="2" fillId="0" borderId="10" xfId="0" applyNumberFormat="1" applyFont="1" applyBorder="1" applyAlignment="1">
      <alignment vertical="center" shrinkToFit="1"/>
    </xf>
    <xf numFmtId="4" fontId="2" fillId="2" borderId="1" xfId="0" applyNumberFormat="1" applyFont="1" applyFill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4" fillId="3" borderId="0" xfId="0" applyFont="1" applyFill="1">
      <alignment vertical="center"/>
    </xf>
    <xf numFmtId="4" fontId="8" fillId="2" borderId="8" xfId="0" applyNumberFormat="1" applyFont="1" applyFill="1" applyBorder="1" applyAlignment="1">
      <alignment vertical="center" shrinkToFit="1"/>
    </xf>
    <xf numFmtId="4" fontId="7" fillId="0" borderId="1" xfId="0" applyNumberFormat="1" applyFont="1" applyBorder="1" applyAlignment="1">
      <alignment vertical="center" shrinkToFit="1"/>
    </xf>
    <xf numFmtId="3" fontId="7" fillId="0" borderId="1" xfId="0" applyNumberFormat="1" applyFont="1" applyBorder="1" applyAlignment="1">
      <alignment vertical="center" shrinkToFit="1"/>
    </xf>
    <xf numFmtId="0" fontId="9" fillId="0" borderId="0" xfId="0" applyFont="1">
      <alignment vertical="center"/>
    </xf>
    <xf numFmtId="0" fontId="10" fillId="0" borderId="3" xfId="0" applyFont="1" applyBorder="1" applyAlignment="1">
      <alignment horizontal="centerContinuous" vertical="center"/>
    </xf>
    <xf numFmtId="0" fontId="10" fillId="0" borderId="2" xfId="0" applyFont="1" applyBorder="1" applyAlignment="1">
      <alignment horizontal="centerContinuous" vertical="center"/>
    </xf>
    <xf numFmtId="0" fontId="10" fillId="0" borderId="9" xfId="0" applyFont="1" applyBorder="1" applyAlignment="1">
      <alignment horizontal="center" vertical="center"/>
    </xf>
    <xf numFmtId="0" fontId="4" fillId="0" borderId="0" xfId="0" quotePrefix="1" applyFont="1" applyAlignment="1">
      <alignment vertical="center" wrapText="1"/>
    </xf>
    <xf numFmtId="0" fontId="4" fillId="3" borderId="0" xfId="0" quotePrefix="1" applyFont="1" applyFill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vertical="center" shrinkToFit="1"/>
    </xf>
    <xf numFmtId="4" fontId="2" fillId="0" borderId="6" xfId="0" applyNumberFormat="1" applyFont="1" applyBorder="1" applyAlignment="1">
      <alignment vertical="center" shrinkToFit="1"/>
    </xf>
    <xf numFmtId="4" fontId="2" fillId="2" borderId="3" xfId="0" applyNumberFormat="1" applyFont="1" applyFill="1" applyBorder="1" applyAlignment="1">
      <alignment vertical="center" shrinkToFit="1"/>
    </xf>
    <xf numFmtId="4" fontId="7" fillId="0" borderId="3" xfId="0" applyNumberFormat="1" applyFont="1" applyBorder="1" applyAlignment="1">
      <alignment vertical="center" shrinkToFit="1"/>
    </xf>
    <xf numFmtId="3" fontId="7" fillId="0" borderId="3" xfId="0" applyNumberFormat="1" applyFont="1" applyBorder="1" applyAlignment="1">
      <alignment vertical="center" shrinkToFit="1"/>
    </xf>
    <xf numFmtId="3" fontId="2" fillId="0" borderId="15" xfId="0" applyNumberFormat="1" applyFont="1" applyBorder="1" applyAlignment="1">
      <alignment vertical="center" shrinkToFit="1"/>
    </xf>
    <xf numFmtId="3" fontId="7" fillId="0" borderId="14" xfId="0" applyNumberFormat="1" applyFont="1" applyBorder="1" applyAlignment="1">
      <alignment vertical="center" shrinkToFit="1"/>
    </xf>
    <xf numFmtId="3" fontId="2" fillId="0" borderId="17" xfId="0" applyNumberFormat="1" applyFont="1" applyBorder="1" applyAlignment="1">
      <alignment vertical="center" shrinkToFit="1"/>
    </xf>
    <xf numFmtId="3" fontId="2" fillId="0" borderId="16" xfId="0" applyNumberFormat="1" applyFont="1" applyBorder="1" applyAlignment="1">
      <alignment vertical="center" shrinkToFit="1"/>
    </xf>
    <xf numFmtId="3" fontId="2" fillId="0" borderId="18" xfId="0" applyNumberFormat="1" applyFont="1" applyBorder="1" applyAlignment="1">
      <alignment vertical="center" shrinkToFit="1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0" xfId="0" applyFont="1" applyBorder="1" applyAlignment="1">
      <alignment vertical="center" shrinkToFit="1"/>
    </xf>
    <xf numFmtId="0" fontId="2" fillId="0" borderId="20" xfId="0" quotePrefix="1" applyFont="1" applyBorder="1" applyAlignment="1">
      <alignment vertical="center" shrinkToFit="1"/>
    </xf>
    <xf numFmtId="0" fontId="4" fillId="0" borderId="5" xfId="0" applyFont="1" applyBorder="1">
      <alignment vertical="center"/>
    </xf>
    <xf numFmtId="0" fontId="4" fillId="0" borderId="20" xfId="0" quotePrefix="1" applyFont="1" applyBorder="1" applyAlignment="1">
      <alignment vertical="center" shrinkToFit="1"/>
    </xf>
    <xf numFmtId="0" fontId="4" fillId="0" borderId="6" xfId="0" applyFont="1" applyBorder="1">
      <alignment vertical="center"/>
    </xf>
    <xf numFmtId="0" fontId="4" fillId="0" borderId="7" xfId="0" quotePrefix="1" applyFont="1" applyBorder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3" fontId="2" fillId="0" borderId="19" xfId="0" applyNumberFormat="1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24" xfId="0" applyFont="1" applyBorder="1" applyAlignment="1">
      <alignment vertical="center" shrinkToFit="1"/>
    </xf>
    <xf numFmtId="3" fontId="2" fillId="0" borderId="1" xfId="0" applyNumberFormat="1" applyFont="1" applyBorder="1" applyAlignment="1">
      <alignment vertical="center" shrinkToFit="1"/>
    </xf>
    <xf numFmtId="0" fontId="2" fillId="0" borderId="0" xfId="0" applyFont="1" applyFill="1">
      <alignment vertical="center"/>
    </xf>
    <xf numFmtId="0" fontId="2" fillId="0" borderId="4" xfId="0" applyFont="1" applyFill="1" applyBorder="1">
      <alignment vertical="center"/>
    </xf>
    <xf numFmtId="0" fontId="2" fillId="0" borderId="19" xfId="0" applyFont="1" applyFill="1" applyBorder="1" applyAlignment="1">
      <alignment vertical="center" shrinkToFit="1"/>
    </xf>
    <xf numFmtId="0" fontId="2" fillId="0" borderId="5" xfId="0" applyFont="1" applyFill="1" applyBorder="1">
      <alignment vertical="center"/>
    </xf>
    <xf numFmtId="0" fontId="2" fillId="0" borderId="20" xfId="0" applyFont="1" applyFill="1" applyBorder="1" applyAlignment="1">
      <alignment vertical="center" shrinkToFit="1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3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Fill="1" applyBorder="1" applyAlignment="1">
      <alignment vertical="center" shrinkToFit="1"/>
    </xf>
    <xf numFmtId="0" fontId="2" fillId="0" borderId="21" xfId="0" applyFont="1" applyFill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 wrapText="1" shrinkToFit="1"/>
    </xf>
    <xf numFmtId="0" fontId="2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4" fillId="0" borderId="3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2" fillId="0" borderId="21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0" fontId="9" fillId="0" borderId="21" xfId="0" applyFont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quotePrefix="1" applyFont="1" applyAlignment="1">
      <alignment vertical="center" wrapText="1"/>
    </xf>
    <xf numFmtId="0" fontId="6" fillId="0" borderId="0" xfId="0" applyFont="1" applyAlignment="1">
      <alignment horizontal="distributed" vertical="center"/>
    </xf>
    <xf numFmtId="0" fontId="2" fillId="0" borderId="25" xfId="0" applyFont="1" applyBorder="1" applyAlignment="1">
      <alignment horizontal="left" vertical="center" shrinkToFit="1"/>
    </xf>
    <xf numFmtId="3" fontId="6" fillId="0" borderId="1" xfId="0" applyNumberFormat="1" applyFont="1" applyBorder="1" applyAlignment="1">
      <alignment vertical="center" shrinkToFit="1"/>
    </xf>
    <xf numFmtId="3" fontId="6" fillId="3" borderId="1" xfId="0" applyNumberFormat="1" applyFont="1" applyFill="1" applyBorder="1" applyAlignment="1">
      <alignment horizontal="right" vertical="center" shrinkToFit="1"/>
    </xf>
    <xf numFmtId="0" fontId="7" fillId="0" borderId="1" xfId="0" applyFont="1" applyBorder="1">
      <alignment vertical="center"/>
    </xf>
    <xf numFmtId="0" fontId="7" fillId="3" borderId="1" xfId="0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5" fillId="2" borderId="12" xfId="0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vertical="center" shrinkToFit="1"/>
    </xf>
    <xf numFmtId="0" fontId="11" fillId="0" borderId="2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6"/>
  <sheetViews>
    <sheetView tabSelected="1" zoomScaleNormal="100" zoomScaleSheetLayoutView="100" zoomScalePageLayoutView="70" workbookViewId="0">
      <selection activeCell="R5" sqref="R5"/>
    </sheetView>
  </sheetViews>
  <sheetFormatPr defaultColWidth="10" defaultRowHeight="18" customHeight="1" x14ac:dyDescent="0.45"/>
  <cols>
    <col min="1" max="2" width="4.8984375" style="1" customWidth="1"/>
    <col min="3" max="3" width="3.5" style="1" customWidth="1"/>
    <col min="4" max="4" width="15" style="1" customWidth="1"/>
    <col min="5" max="5" width="12.5" style="1" customWidth="1"/>
    <col min="6" max="17" width="9.796875" style="1" customWidth="1"/>
    <col min="18" max="18" width="12.5" style="1" customWidth="1"/>
    <col min="19" max="19" width="3.5" style="1" customWidth="1"/>
    <col min="20" max="20" width="27.5" style="1" customWidth="1"/>
    <col min="21" max="16384" width="10" style="1"/>
  </cols>
  <sheetData>
    <row r="1" spans="1:21" ht="30" customHeight="1" x14ac:dyDescent="0.45">
      <c r="K1" s="79" t="s">
        <v>21</v>
      </c>
      <c r="L1" s="79"/>
    </row>
    <row r="2" spans="1:21" ht="12" customHeight="1" thickBot="1" x14ac:dyDescent="0.5"/>
    <row r="3" spans="1:21" ht="21" customHeight="1" thickBot="1" x14ac:dyDescent="0.5">
      <c r="D3" s="7" t="s">
        <v>22</v>
      </c>
      <c r="E3" s="7"/>
      <c r="F3" s="85"/>
      <c r="G3" s="86"/>
      <c r="H3" s="86"/>
      <c r="I3" s="87"/>
      <c r="S3" s="45"/>
      <c r="T3" s="45"/>
      <c r="U3" s="45"/>
    </row>
    <row r="4" spans="1:21" ht="12" customHeight="1" x14ac:dyDescent="0.45">
      <c r="S4" s="45"/>
      <c r="T4" s="45"/>
      <c r="U4" s="45"/>
    </row>
    <row r="5" spans="1:21" ht="14.4" customHeight="1" x14ac:dyDescent="0.45">
      <c r="B5" s="13" t="s">
        <v>25</v>
      </c>
      <c r="C5" s="14"/>
      <c r="D5" s="88" t="s">
        <v>19</v>
      </c>
      <c r="E5" s="89"/>
      <c r="F5" s="15" t="s">
        <v>71</v>
      </c>
      <c r="G5" s="15" t="s">
        <v>72</v>
      </c>
      <c r="H5" s="15" t="s">
        <v>73</v>
      </c>
      <c r="I5" s="15" t="s">
        <v>74</v>
      </c>
      <c r="J5" s="15" t="s">
        <v>75</v>
      </c>
      <c r="K5" s="15" t="s">
        <v>76</v>
      </c>
      <c r="L5" s="15" t="s">
        <v>77</v>
      </c>
      <c r="M5" s="15" t="s">
        <v>78</v>
      </c>
      <c r="N5" s="15" t="s">
        <v>79</v>
      </c>
      <c r="O5" s="15" t="s">
        <v>80</v>
      </c>
      <c r="P5" s="15" t="s">
        <v>81</v>
      </c>
      <c r="Q5" s="15" t="s">
        <v>82</v>
      </c>
      <c r="R5" s="18" t="s">
        <v>26</v>
      </c>
      <c r="S5" s="45" t="s">
        <v>69</v>
      </c>
      <c r="T5" s="45"/>
      <c r="U5" s="45"/>
    </row>
    <row r="6" spans="1:21" ht="21" customHeight="1" thickBot="1" x14ac:dyDescent="0.5">
      <c r="A6" s="1">
        <v>1</v>
      </c>
      <c r="B6" s="50" t="s">
        <v>34</v>
      </c>
      <c r="C6" s="53" t="s">
        <v>0</v>
      </c>
      <c r="D6" s="54" t="s">
        <v>29</v>
      </c>
      <c r="E6" s="55"/>
      <c r="F6" s="4">
        <v>30</v>
      </c>
      <c r="G6" s="4">
        <v>30</v>
      </c>
      <c r="H6" s="4">
        <v>30</v>
      </c>
      <c r="I6" s="4">
        <v>30</v>
      </c>
      <c r="J6" s="4">
        <v>30</v>
      </c>
      <c r="K6" s="4">
        <v>30</v>
      </c>
      <c r="L6" s="4">
        <v>30</v>
      </c>
      <c r="M6" s="4">
        <v>30</v>
      </c>
      <c r="N6" s="4">
        <v>30</v>
      </c>
      <c r="O6" s="4">
        <v>30</v>
      </c>
      <c r="P6" s="4">
        <v>30</v>
      </c>
      <c r="Q6" s="19">
        <v>30</v>
      </c>
      <c r="R6" s="26"/>
      <c r="S6" s="46" t="s">
        <v>1</v>
      </c>
      <c r="T6" s="47"/>
      <c r="U6" s="45"/>
    </row>
    <row r="7" spans="1:21" ht="21" customHeight="1" thickBot="1" x14ac:dyDescent="0.5">
      <c r="B7" s="51"/>
      <c r="C7" s="53"/>
      <c r="D7" s="56" t="s">
        <v>50</v>
      </c>
      <c r="E7" s="57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28"/>
      <c r="S7" s="48" t="s">
        <v>2</v>
      </c>
      <c r="T7" s="49"/>
      <c r="U7" s="45"/>
    </row>
    <row r="8" spans="1:21" ht="21" customHeight="1" x14ac:dyDescent="0.45">
      <c r="B8" s="51"/>
      <c r="C8" s="53"/>
      <c r="D8" s="54" t="s">
        <v>13</v>
      </c>
      <c r="E8" s="5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21"/>
      <c r="R8" s="26"/>
      <c r="S8" s="48" t="s">
        <v>3</v>
      </c>
      <c r="T8" s="49"/>
      <c r="U8" s="45"/>
    </row>
    <row r="9" spans="1:21" ht="21" customHeight="1" x14ac:dyDescent="0.45">
      <c r="B9" s="51"/>
      <c r="C9" s="53"/>
      <c r="D9" s="58" t="s">
        <v>18</v>
      </c>
      <c r="E9" s="59"/>
      <c r="F9" s="10">
        <f>ROUND(F7-F8,2)</f>
        <v>0</v>
      </c>
      <c r="G9" s="10">
        <f t="shared" ref="G9:Q9" si="0">ROUND(G7-G8,2)</f>
        <v>0</v>
      </c>
      <c r="H9" s="10">
        <f t="shared" si="0"/>
        <v>0</v>
      </c>
      <c r="I9" s="10">
        <f t="shared" si="0"/>
        <v>0</v>
      </c>
      <c r="J9" s="10">
        <f t="shared" si="0"/>
        <v>0</v>
      </c>
      <c r="K9" s="10">
        <f t="shared" si="0"/>
        <v>0</v>
      </c>
      <c r="L9" s="10">
        <f t="shared" si="0"/>
        <v>0</v>
      </c>
      <c r="M9" s="10">
        <f t="shared" si="0"/>
        <v>0</v>
      </c>
      <c r="N9" s="10">
        <f t="shared" si="0"/>
        <v>0</v>
      </c>
      <c r="O9" s="10">
        <f t="shared" si="0"/>
        <v>0</v>
      </c>
      <c r="P9" s="10">
        <f t="shared" si="0"/>
        <v>0</v>
      </c>
      <c r="Q9" s="22">
        <f t="shared" si="0"/>
        <v>0</v>
      </c>
      <c r="R9" s="27"/>
      <c r="S9" s="33" t="s">
        <v>4</v>
      </c>
      <c r="T9" s="34" t="s">
        <v>52</v>
      </c>
    </row>
    <row r="10" spans="1:21" ht="21" customHeight="1" x14ac:dyDescent="0.45">
      <c r="B10" s="51"/>
      <c r="C10" s="60" t="s">
        <v>5</v>
      </c>
      <c r="D10" s="61" t="s">
        <v>10</v>
      </c>
      <c r="E10" s="62"/>
      <c r="F10" s="38">
        <v>59</v>
      </c>
      <c r="G10" s="4">
        <v>55</v>
      </c>
      <c r="H10" s="4">
        <v>55</v>
      </c>
      <c r="I10" s="4">
        <v>48</v>
      </c>
      <c r="J10" s="4">
        <v>53</v>
      </c>
      <c r="K10" s="4">
        <v>53</v>
      </c>
      <c r="L10" s="4">
        <v>50</v>
      </c>
      <c r="M10" s="4">
        <v>48</v>
      </c>
      <c r="N10" s="4">
        <v>56</v>
      </c>
      <c r="O10" s="4">
        <v>48</v>
      </c>
      <c r="P10" s="4">
        <v>53</v>
      </c>
      <c r="Q10" s="19">
        <v>48</v>
      </c>
      <c r="R10" s="24">
        <f>SUM(F10:Q10)</f>
        <v>626</v>
      </c>
      <c r="S10" s="30"/>
      <c r="T10" s="32"/>
    </row>
    <row r="11" spans="1:21" ht="21" customHeight="1" x14ac:dyDescent="0.45">
      <c r="B11" s="51"/>
      <c r="C11" s="60"/>
      <c r="D11" s="41"/>
      <c r="E11" s="43" t="s">
        <v>30</v>
      </c>
      <c r="F11" s="44">
        <f>IF(F10&gt;120,120,F10)</f>
        <v>59</v>
      </c>
      <c r="G11" s="44">
        <f t="shared" ref="G11:Q11" si="1">IF(G10&gt;120,120,G10)</f>
        <v>55</v>
      </c>
      <c r="H11" s="44">
        <f t="shared" si="1"/>
        <v>55</v>
      </c>
      <c r="I11" s="44">
        <f t="shared" si="1"/>
        <v>48</v>
      </c>
      <c r="J11" s="44">
        <f t="shared" si="1"/>
        <v>53</v>
      </c>
      <c r="K11" s="44">
        <f t="shared" si="1"/>
        <v>53</v>
      </c>
      <c r="L11" s="44">
        <f t="shared" si="1"/>
        <v>50</v>
      </c>
      <c r="M11" s="44">
        <f t="shared" si="1"/>
        <v>48</v>
      </c>
      <c r="N11" s="44">
        <f t="shared" si="1"/>
        <v>56</v>
      </c>
      <c r="O11" s="44">
        <f t="shared" si="1"/>
        <v>48</v>
      </c>
      <c r="P11" s="44">
        <f t="shared" si="1"/>
        <v>53</v>
      </c>
      <c r="Q11" s="44">
        <f t="shared" si="1"/>
        <v>48</v>
      </c>
      <c r="R11" s="26"/>
      <c r="S11" s="30" t="s">
        <v>6</v>
      </c>
      <c r="T11" s="32"/>
    </row>
    <row r="12" spans="1:21" ht="21" customHeight="1" x14ac:dyDescent="0.45">
      <c r="B12" s="51"/>
      <c r="C12" s="60"/>
      <c r="D12" s="41"/>
      <c r="E12" s="43" t="s">
        <v>31</v>
      </c>
      <c r="F12" s="44">
        <f>IF(F10&lt;=120,0,IF(F10&lt;=300,(F10-120),180))</f>
        <v>0</v>
      </c>
      <c r="G12" s="44">
        <f t="shared" ref="G12:Q12" si="2">IF(G10&lt;=120,0,IF(G10&lt;=300,(G10-120),180))</f>
        <v>0</v>
      </c>
      <c r="H12" s="44">
        <f t="shared" si="2"/>
        <v>0</v>
      </c>
      <c r="I12" s="44">
        <f t="shared" si="2"/>
        <v>0</v>
      </c>
      <c r="J12" s="44">
        <f t="shared" si="2"/>
        <v>0</v>
      </c>
      <c r="K12" s="44">
        <f t="shared" si="2"/>
        <v>0</v>
      </c>
      <c r="L12" s="44">
        <f t="shared" si="2"/>
        <v>0</v>
      </c>
      <c r="M12" s="44">
        <f t="shared" si="2"/>
        <v>0</v>
      </c>
      <c r="N12" s="44">
        <f t="shared" si="2"/>
        <v>0</v>
      </c>
      <c r="O12" s="44">
        <f t="shared" si="2"/>
        <v>0</v>
      </c>
      <c r="P12" s="44">
        <f t="shared" si="2"/>
        <v>0</v>
      </c>
      <c r="Q12" s="44">
        <f t="shared" si="2"/>
        <v>0</v>
      </c>
      <c r="R12" s="26"/>
      <c r="S12" s="30" t="s">
        <v>53</v>
      </c>
      <c r="T12" s="32"/>
    </row>
    <row r="13" spans="1:21" ht="21" customHeight="1" thickBot="1" x14ac:dyDescent="0.5">
      <c r="B13" s="51"/>
      <c r="C13" s="60"/>
      <c r="D13" s="42"/>
      <c r="E13" s="43" t="s">
        <v>32</v>
      </c>
      <c r="F13" s="44">
        <f>IF(F10&gt;300,(F10-300),0)</f>
        <v>0</v>
      </c>
      <c r="G13" s="44">
        <f t="shared" ref="G13:Q13" si="3">IF(G10&gt;300,(G10-300),0)</f>
        <v>0</v>
      </c>
      <c r="H13" s="44">
        <f t="shared" si="3"/>
        <v>0</v>
      </c>
      <c r="I13" s="44">
        <f t="shared" si="3"/>
        <v>0</v>
      </c>
      <c r="J13" s="44">
        <f t="shared" si="3"/>
        <v>0</v>
      </c>
      <c r="K13" s="44">
        <f t="shared" si="3"/>
        <v>0</v>
      </c>
      <c r="L13" s="44">
        <f t="shared" si="3"/>
        <v>0</v>
      </c>
      <c r="M13" s="44">
        <f t="shared" si="3"/>
        <v>0</v>
      </c>
      <c r="N13" s="44">
        <f t="shared" si="3"/>
        <v>0</v>
      </c>
      <c r="O13" s="44">
        <f t="shared" si="3"/>
        <v>0</v>
      </c>
      <c r="P13" s="44">
        <f t="shared" si="3"/>
        <v>0</v>
      </c>
      <c r="Q13" s="44">
        <f t="shared" si="3"/>
        <v>0</v>
      </c>
      <c r="R13" s="26"/>
      <c r="S13" s="30" t="s">
        <v>54</v>
      </c>
      <c r="T13" s="32"/>
    </row>
    <row r="14" spans="1:21" ht="21" customHeight="1" thickBot="1" x14ac:dyDescent="0.5">
      <c r="B14" s="51"/>
      <c r="C14" s="53"/>
      <c r="D14" s="63" t="s">
        <v>33</v>
      </c>
      <c r="E14" s="39" t="s">
        <v>30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28"/>
      <c r="S14" s="30" t="s">
        <v>35</v>
      </c>
      <c r="T14" s="31"/>
    </row>
    <row r="15" spans="1:21" ht="21" customHeight="1" thickBot="1" x14ac:dyDescent="0.5">
      <c r="B15" s="51"/>
      <c r="C15" s="53"/>
      <c r="D15" s="64"/>
      <c r="E15" s="37" t="s">
        <v>31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28"/>
      <c r="S15" s="30" t="s">
        <v>55</v>
      </c>
      <c r="T15" s="31"/>
    </row>
    <row r="16" spans="1:21" ht="21" customHeight="1" thickBot="1" x14ac:dyDescent="0.5">
      <c r="B16" s="51"/>
      <c r="C16" s="53"/>
      <c r="D16" s="65"/>
      <c r="E16" s="37" t="s">
        <v>32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28"/>
      <c r="S16" s="30" t="s">
        <v>56</v>
      </c>
      <c r="T16" s="31"/>
    </row>
    <row r="17" spans="1:20" ht="21" customHeight="1" x14ac:dyDescent="0.45">
      <c r="B17" s="51"/>
      <c r="C17" s="53"/>
      <c r="D17" s="54" t="s">
        <v>12</v>
      </c>
      <c r="E17" s="55"/>
      <c r="F17" s="5">
        <f>F11*F14+F12*F15+F13*F16</f>
        <v>0</v>
      </c>
      <c r="G17" s="5">
        <f t="shared" ref="G17:Q17" si="4">G11*G14+G12*G15+G13*G16</f>
        <v>0</v>
      </c>
      <c r="H17" s="5">
        <f t="shared" si="4"/>
        <v>0</v>
      </c>
      <c r="I17" s="5">
        <f t="shared" si="4"/>
        <v>0</v>
      </c>
      <c r="J17" s="5">
        <f t="shared" si="4"/>
        <v>0</v>
      </c>
      <c r="K17" s="5">
        <f t="shared" si="4"/>
        <v>0</v>
      </c>
      <c r="L17" s="5">
        <f t="shared" si="4"/>
        <v>0</v>
      </c>
      <c r="M17" s="5">
        <f t="shared" si="4"/>
        <v>0</v>
      </c>
      <c r="N17" s="5">
        <f t="shared" si="4"/>
        <v>0</v>
      </c>
      <c r="O17" s="5">
        <f t="shared" si="4"/>
        <v>0</v>
      </c>
      <c r="P17" s="5">
        <f t="shared" si="4"/>
        <v>0</v>
      </c>
      <c r="Q17" s="20">
        <f t="shared" si="4"/>
        <v>0</v>
      </c>
      <c r="R17" s="26"/>
      <c r="S17" s="30" t="s">
        <v>36</v>
      </c>
      <c r="T17" s="32" t="s">
        <v>61</v>
      </c>
    </row>
    <row r="18" spans="1:20" ht="21" customHeight="1" x14ac:dyDescent="0.45">
      <c r="B18" s="51"/>
      <c r="C18" s="53"/>
      <c r="D18" s="54" t="s">
        <v>13</v>
      </c>
      <c r="E18" s="55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21"/>
      <c r="R18" s="26"/>
      <c r="S18" s="30" t="s">
        <v>37</v>
      </c>
      <c r="T18" s="31"/>
    </row>
    <row r="19" spans="1:20" ht="21" customHeight="1" x14ac:dyDescent="0.45">
      <c r="B19" s="51"/>
      <c r="C19" s="53"/>
      <c r="D19" s="66" t="s">
        <v>23</v>
      </c>
      <c r="E19" s="67"/>
      <c r="F19" s="10">
        <f>ROUND(F17-F18,2)</f>
        <v>0</v>
      </c>
      <c r="G19" s="10">
        <f t="shared" ref="G19:Q19" si="5">ROUND(G17-G18,2)</f>
        <v>0</v>
      </c>
      <c r="H19" s="10">
        <f t="shared" si="5"/>
        <v>0</v>
      </c>
      <c r="I19" s="10">
        <f t="shared" si="5"/>
        <v>0</v>
      </c>
      <c r="J19" s="10">
        <f t="shared" si="5"/>
        <v>0</v>
      </c>
      <c r="K19" s="10">
        <f t="shared" si="5"/>
        <v>0</v>
      </c>
      <c r="L19" s="10">
        <f t="shared" si="5"/>
        <v>0</v>
      </c>
      <c r="M19" s="10">
        <f t="shared" si="5"/>
        <v>0</v>
      </c>
      <c r="N19" s="10">
        <f t="shared" si="5"/>
        <v>0</v>
      </c>
      <c r="O19" s="10">
        <f t="shared" si="5"/>
        <v>0</v>
      </c>
      <c r="P19" s="10">
        <f t="shared" si="5"/>
        <v>0</v>
      </c>
      <c r="Q19" s="22">
        <f t="shared" si="5"/>
        <v>0</v>
      </c>
      <c r="R19" s="27"/>
      <c r="S19" s="33" t="s">
        <v>38</v>
      </c>
      <c r="T19" s="34" t="s">
        <v>58</v>
      </c>
    </row>
    <row r="20" spans="1:20" ht="30" customHeight="1" x14ac:dyDescent="0.45">
      <c r="B20" s="52"/>
      <c r="C20" s="3"/>
      <c r="D20" s="66" t="s">
        <v>14</v>
      </c>
      <c r="E20" s="67"/>
      <c r="F20" s="11">
        <f t="shared" ref="F20:Q20" si="6">ROUNDDOWN(SUM(F9,F19),0)</f>
        <v>0</v>
      </c>
      <c r="G20" s="11">
        <f t="shared" si="6"/>
        <v>0</v>
      </c>
      <c r="H20" s="11">
        <f t="shared" si="6"/>
        <v>0</v>
      </c>
      <c r="I20" s="11">
        <f t="shared" si="6"/>
        <v>0</v>
      </c>
      <c r="J20" s="11">
        <f t="shared" si="6"/>
        <v>0</v>
      </c>
      <c r="K20" s="11">
        <f t="shared" si="6"/>
        <v>0</v>
      </c>
      <c r="L20" s="11">
        <f t="shared" si="6"/>
        <v>0</v>
      </c>
      <c r="M20" s="11">
        <f t="shared" si="6"/>
        <v>0</v>
      </c>
      <c r="N20" s="11">
        <f t="shared" si="6"/>
        <v>0</v>
      </c>
      <c r="O20" s="11">
        <f t="shared" si="6"/>
        <v>0</v>
      </c>
      <c r="P20" s="11">
        <f t="shared" si="6"/>
        <v>0</v>
      </c>
      <c r="Q20" s="23">
        <f t="shared" si="6"/>
        <v>0</v>
      </c>
      <c r="R20" s="25">
        <f>SUM(F20:Q20)</f>
        <v>0</v>
      </c>
      <c r="S20" s="35" t="s">
        <v>39</v>
      </c>
      <c r="T20" s="36" t="s">
        <v>57</v>
      </c>
    </row>
    <row r="21" spans="1:20" ht="21" customHeight="1" thickBot="1" x14ac:dyDescent="0.5">
      <c r="A21" s="1">
        <v>2</v>
      </c>
      <c r="B21" s="50" t="s">
        <v>40</v>
      </c>
      <c r="C21" s="53" t="s">
        <v>0</v>
      </c>
      <c r="D21" s="54" t="s">
        <v>29</v>
      </c>
      <c r="E21" s="55"/>
      <c r="F21" s="4">
        <v>60</v>
      </c>
      <c r="G21" s="4">
        <v>60</v>
      </c>
      <c r="H21" s="4">
        <v>60</v>
      </c>
      <c r="I21" s="4">
        <v>60</v>
      </c>
      <c r="J21" s="4">
        <v>60</v>
      </c>
      <c r="K21" s="4">
        <v>60</v>
      </c>
      <c r="L21" s="4">
        <v>60</v>
      </c>
      <c r="M21" s="4">
        <v>60</v>
      </c>
      <c r="N21" s="4">
        <v>60</v>
      </c>
      <c r="O21" s="4">
        <v>60</v>
      </c>
      <c r="P21" s="4">
        <v>60</v>
      </c>
      <c r="Q21" s="19">
        <v>60</v>
      </c>
      <c r="R21" s="26"/>
      <c r="S21" s="29" t="s">
        <v>1</v>
      </c>
      <c r="T21" s="40"/>
    </row>
    <row r="22" spans="1:20" ht="21" customHeight="1" thickBot="1" x14ac:dyDescent="0.5">
      <c r="B22" s="51"/>
      <c r="C22" s="53"/>
      <c r="D22" s="56" t="s">
        <v>50</v>
      </c>
      <c r="E22" s="57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28"/>
      <c r="S22" s="30" t="s">
        <v>2</v>
      </c>
      <c r="T22" s="31"/>
    </row>
    <row r="23" spans="1:20" ht="21" customHeight="1" x14ac:dyDescent="0.45">
      <c r="B23" s="51"/>
      <c r="C23" s="53"/>
      <c r="D23" s="54" t="s">
        <v>13</v>
      </c>
      <c r="E23" s="55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21"/>
      <c r="R23" s="26"/>
      <c r="S23" s="30" t="s">
        <v>3</v>
      </c>
      <c r="T23" s="31"/>
    </row>
    <row r="24" spans="1:20" ht="21" customHeight="1" x14ac:dyDescent="0.45">
      <c r="B24" s="51"/>
      <c r="C24" s="53"/>
      <c r="D24" s="58" t="s">
        <v>18</v>
      </c>
      <c r="E24" s="59"/>
      <c r="F24" s="10">
        <f>ROUND(F22-F23,2)</f>
        <v>0</v>
      </c>
      <c r="G24" s="10">
        <f t="shared" ref="G24" si="7">ROUND(G22-G23,2)</f>
        <v>0</v>
      </c>
      <c r="H24" s="10">
        <f t="shared" ref="H24" si="8">ROUND(H22-H23,2)</f>
        <v>0</v>
      </c>
      <c r="I24" s="10">
        <f t="shared" ref="I24" si="9">ROUND(I22-I23,2)</f>
        <v>0</v>
      </c>
      <c r="J24" s="10">
        <f t="shared" ref="J24" si="10">ROUND(J22-J23,2)</f>
        <v>0</v>
      </c>
      <c r="K24" s="10">
        <f t="shared" ref="K24" si="11">ROUND(K22-K23,2)</f>
        <v>0</v>
      </c>
      <c r="L24" s="10">
        <f t="shared" ref="L24" si="12">ROUND(L22-L23,2)</f>
        <v>0</v>
      </c>
      <c r="M24" s="10">
        <f t="shared" ref="M24" si="13">ROUND(M22-M23,2)</f>
        <v>0</v>
      </c>
      <c r="N24" s="10">
        <f t="shared" ref="N24" si="14">ROUND(N22-N23,2)</f>
        <v>0</v>
      </c>
      <c r="O24" s="10">
        <f t="shared" ref="O24" si="15">ROUND(O22-O23,2)</f>
        <v>0</v>
      </c>
      <c r="P24" s="10">
        <f t="shared" ref="P24" si="16">ROUND(P22-P23,2)</f>
        <v>0</v>
      </c>
      <c r="Q24" s="22">
        <f t="shared" ref="Q24" si="17">ROUND(Q22-Q23,2)</f>
        <v>0</v>
      </c>
      <c r="R24" s="27"/>
      <c r="S24" s="33" t="s">
        <v>4</v>
      </c>
      <c r="T24" s="34" t="s">
        <v>52</v>
      </c>
    </row>
    <row r="25" spans="1:20" ht="21" customHeight="1" x14ac:dyDescent="0.45">
      <c r="B25" s="51"/>
      <c r="C25" s="60" t="s">
        <v>5</v>
      </c>
      <c r="D25" s="61" t="s">
        <v>10</v>
      </c>
      <c r="E25" s="62"/>
      <c r="F25" s="38">
        <v>153</v>
      </c>
      <c r="G25" s="4">
        <v>199</v>
      </c>
      <c r="H25" s="4">
        <v>153</v>
      </c>
      <c r="I25" s="4">
        <v>152</v>
      </c>
      <c r="J25" s="4">
        <v>150</v>
      </c>
      <c r="K25" s="4">
        <v>135</v>
      </c>
      <c r="L25" s="4">
        <v>158</v>
      </c>
      <c r="M25" s="4">
        <v>211</v>
      </c>
      <c r="N25" s="4">
        <v>239</v>
      </c>
      <c r="O25" s="4">
        <v>208</v>
      </c>
      <c r="P25" s="4">
        <v>220</v>
      </c>
      <c r="Q25" s="19">
        <v>192</v>
      </c>
      <c r="R25" s="24">
        <f>SUM(F25:Q25)</f>
        <v>2170</v>
      </c>
      <c r="S25" s="30"/>
      <c r="T25" s="32"/>
    </row>
    <row r="26" spans="1:20" ht="21" customHeight="1" x14ac:dyDescent="0.45">
      <c r="B26" s="51"/>
      <c r="C26" s="60"/>
      <c r="D26" s="41"/>
      <c r="E26" s="43" t="s">
        <v>30</v>
      </c>
      <c r="F26" s="44">
        <f>IF(F25&gt;120,120,F25)</f>
        <v>120</v>
      </c>
      <c r="G26" s="44">
        <f t="shared" ref="G26" si="18">IF(G25&gt;120,120,G25)</f>
        <v>120</v>
      </c>
      <c r="H26" s="44">
        <f t="shared" ref="H26" si="19">IF(H25&gt;120,120,H25)</f>
        <v>120</v>
      </c>
      <c r="I26" s="44">
        <f t="shared" ref="I26" si="20">IF(I25&gt;120,120,I25)</f>
        <v>120</v>
      </c>
      <c r="J26" s="44">
        <f t="shared" ref="J26" si="21">IF(J25&gt;120,120,J25)</f>
        <v>120</v>
      </c>
      <c r="K26" s="44">
        <f t="shared" ref="K26" si="22">IF(K25&gt;120,120,K25)</f>
        <v>120</v>
      </c>
      <c r="L26" s="44">
        <f t="shared" ref="L26" si="23">IF(L25&gt;120,120,L25)</f>
        <v>120</v>
      </c>
      <c r="M26" s="44">
        <f t="shared" ref="M26" si="24">IF(M25&gt;120,120,M25)</f>
        <v>120</v>
      </c>
      <c r="N26" s="44">
        <f t="shared" ref="N26" si="25">IF(N25&gt;120,120,N25)</f>
        <v>120</v>
      </c>
      <c r="O26" s="44">
        <f t="shared" ref="O26" si="26">IF(O25&gt;120,120,O25)</f>
        <v>120</v>
      </c>
      <c r="P26" s="44">
        <f t="shared" ref="P26" si="27">IF(P25&gt;120,120,P25)</f>
        <v>120</v>
      </c>
      <c r="Q26" s="44">
        <f t="shared" ref="Q26" si="28">IF(Q25&gt;120,120,Q25)</f>
        <v>120</v>
      </c>
      <c r="R26" s="26"/>
      <c r="S26" s="30" t="s">
        <v>6</v>
      </c>
      <c r="T26" s="32"/>
    </row>
    <row r="27" spans="1:20" ht="21" customHeight="1" x14ac:dyDescent="0.45">
      <c r="B27" s="51"/>
      <c r="C27" s="60"/>
      <c r="D27" s="41"/>
      <c r="E27" s="43" t="s">
        <v>31</v>
      </c>
      <c r="F27" s="44">
        <f>IF(F25&lt;=120,0,IF(F25&lt;=300,(F25-120),180))</f>
        <v>33</v>
      </c>
      <c r="G27" s="44">
        <f t="shared" ref="G27:Q27" si="29">IF(G25&lt;=120,0,IF(G25&lt;=300,(G25-120),180))</f>
        <v>79</v>
      </c>
      <c r="H27" s="44">
        <f t="shared" si="29"/>
        <v>33</v>
      </c>
      <c r="I27" s="44">
        <f t="shared" si="29"/>
        <v>32</v>
      </c>
      <c r="J27" s="44">
        <f t="shared" si="29"/>
        <v>30</v>
      </c>
      <c r="K27" s="44">
        <f t="shared" si="29"/>
        <v>15</v>
      </c>
      <c r="L27" s="44">
        <f t="shared" si="29"/>
        <v>38</v>
      </c>
      <c r="M27" s="44">
        <f t="shared" si="29"/>
        <v>91</v>
      </c>
      <c r="N27" s="44">
        <f t="shared" si="29"/>
        <v>119</v>
      </c>
      <c r="O27" s="44">
        <f t="shared" si="29"/>
        <v>88</v>
      </c>
      <c r="P27" s="44">
        <f t="shared" si="29"/>
        <v>100</v>
      </c>
      <c r="Q27" s="44">
        <f t="shared" si="29"/>
        <v>72</v>
      </c>
      <c r="R27" s="26"/>
      <c r="S27" s="30" t="s">
        <v>53</v>
      </c>
      <c r="T27" s="32"/>
    </row>
    <row r="28" spans="1:20" ht="21" customHeight="1" thickBot="1" x14ac:dyDescent="0.5">
      <c r="B28" s="51"/>
      <c r="C28" s="60"/>
      <c r="D28" s="42"/>
      <c r="E28" s="43" t="s">
        <v>32</v>
      </c>
      <c r="F28" s="44">
        <f>IF(F25&gt;300,(F25-300),0)</f>
        <v>0</v>
      </c>
      <c r="G28" s="44">
        <f t="shared" ref="G28:Q28" si="30">IF(G25&gt;300,(G25-300),0)</f>
        <v>0</v>
      </c>
      <c r="H28" s="44">
        <f t="shared" si="30"/>
        <v>0</v>
      </c>
      <c r="I28" s="44">
        <f t="shared" si="30"/>
        <v>0</v>
      </c>
      <c r="J28" s="44">
        <f t="shared" si="30"/>
        <v>0</v>
      </c>
      <c r="K28" s="44">
        <f t="shared" si="30"/>
        <v>0</v>
      </c>
      <c r="L28" s="44">
        <f t="shared" si="30"/>
        <v>0</v>
      </c>
      <c r="M28" s="44">
        <f t="shared" si="30"/>
        <v>0</v>
      </c>
      <c r="N28" s="44">
        <f t="shared" si="30"/>
        <v>0</v>
      </c>
      <c r="O28" s="44">
        <f t="shared" si="30"/>
        <v>0</v>
      </c>
      <c r="P28" s="44">
        <f t="shared" si="30"/>
        <v>0</v>
      </c>
      <c r="Q28" s="44">
        <f t="shared" si="30"/>
        <v>0</v>
      </c>
      <c r="R28" s="26"/>
      <c r="S28" s="30" t="s">
        <v>54</v>
      </c>
      <c r="T28" s="32"/>
    </row>
    <row r="29" spans="1:20" ht="21" customHeight="1" thickBot="1" x14ac:dyDescent="0.5">
      <c r="B29" s="51"/>
      <c r="C29" s="53"/>
      <c r="D29" s="63" t="s">
        <v>33</v>
      </c>
      <c r="E29" s="39" t="s">
        <v>30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28"/>
      <c r="S29" s="30" t="s">
        <v>35</v>
      </c>
      <c r="T29" s="31"/>
    </row>
    <row r="30" spans="1:20" ht="21" customHeight="1" thickBot="1" x14ac:dyDescent="0.5">
      <c r="B30" s="51"/>
      <c r="C30" s="53"/>
      <c r="D30" s="64"/>
      <c r="E30" s="37" t="s">
        <v>31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28"/>
      <c r="S30" s="30" t="s">
        <v>55</v>
      </c>
      <c r="T30" s="31"/>
    </row>
    <row r="31" spans="1:20" ht="21" customHeight="1" thickBot="1" x14ac:dyDescent="0.5">
      <c r="B31" s="51"/>
      <c r="C31" s="53"/>
      <c r="D31" s="65"/>
      <c r="E31" s="37" t="s">
        <v>32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28"/>
      <c r="S31" s="30" t="s">
        <v>56</v>
      </c>
      <c r="T31" s="31"/>
    </row>
    <row r="32" spans="1:20" ht="21" customHeight="1" x14ac:dyDescent="0.45">
      <c r="B32" s="51"/>
      <c r="C32" s="53"/>
      <c r="D32" s="54" t="s">
        <v>12</v>
      </c>
      <c r="E32" s="55"/>
      <c r="F32" s="5">
        <f>F26*F29+F27*F30+F28*F31</f>
        <v>0</v>
      </c>
      <c r="G32" s="5">
        <f t="shared" ref="G32" si="31">G26*G29+G27*G30+G28*G31</f>
        <v>0</v>
      </c>
      <c r="H32" s="5">
        <f t="shared" ref="H32" si="32">H26*H29+H27*H30+H28*H31</f>
        <v>0</v>
      </c>
      <c r="I32" s="5">
        <f t="shared" ref="I32" si="33">I26*I29+I27*I30+I28*I31</f>
        <v>0</v>
      </c>
      <c r="J32" s="5">
        <f t="shared" ref="J32" si="34">J26*J29+J27*J30+J28*J31</f>
        <v>0</v>
      </c>
      <c r="K32" s="5">
        <f t="shared" ref="K32" si="35">K26*K29+K27*K30+K28*K31</f>
        <v>0</v>
      </c>
      <c r="L32" s="5">
        <f t="shared" ref="L32" si="36">L26*L29+L27*L30+L28*L31</f>
        <v>0</v>
      </c>
      <c r="M32" s="5">
        <f t="shared" ref="M32" si="37">M26*M29+M27*M30+M28*M31</f>
        <v>0</v>
      </c>
      <c r="N32" s="5">
        <f t="shared" ref="N32" si="38">N26*N29+N27*N30+N28*N31</f>
        <v>0</v>
      </c>
      <c r="O32" s="5">
        <f t="shared" ref="O32" si="39">O26*O29+O27*O30+O28*O31</f>
        <v>0</v>
      </c>
      <c r="P32" s="5">
        <f t="shared" ref="P32" si="40">P26*P29+P27*P30+P28*P31</f>
        <v>0</v>
      </c>
      <c r="Q32" s="20">
        <f t="shared" ref="Q32" si="41">Q26*Q29+Q27*Q30+Q28*Q31</f>
        <v>0</v>
      </c>
      <c r="R32" s="26"/>
      <c r="S32" s="30" t="s">
        <v>36</v>
      </c>
      <c r="T32" s="32" t="s">
        <v>61</v>
      </c>
    </row>
    <row r="33" spans="1:20" ht="21" customHeight="1" x14ac:dyDescent="0.45">
      <c r="B33" s="51"/>
      <c r="C33" s="53"/>
      <c r="D33" s="69" t="s">
        <v>13</v>
      </c>
      <c r="E33" s="70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21"/>
      <c r="R33" s="26"/>
      <c r="S33" s="30" t="s">
        <v>37</v>
      </c>
      <c r="T33" s="31"/>
    </row>
    <row r="34" spans="1:20" ht="21" customHeight="1" x14ac:dyDescent="0.45">
      <c r="B34" s="51"/>
      <c r="C34" s="53"/>
      <c r="D34" s="90" t="s">
        <v>23</v>
      </c>
      <c r="E34" s="91"/>
      <c r="F34" s="10">
        <f>ROUND(F32-F33,2)</f>
        <v>0</v>
      </c>
      <c r="G34" s="10">
        <f t="shared" ref="G34:Q34" si="42">ROUND(G32-G33,2)</f>
        <v>0</v>
      </c>
      <c r="H34" s="10">
        <f t="shared" si="42"/>
        <v>0</v>
      </c>
      <c r="I34" s="10">
        <f t="shared" si="42"/>
        <v>0</v>
      </c>
      <c r="J34" s="10">
        <f t="shared" si="42"/>
        <v>0</v>
      </c>
      <c r="K34" s="10">
        <f t="shared" si="42"/>
        <v>0</v>
      </c>
      <c r="L34" s="10">
        <f t="shared" si="42"/>
        <v>0</v>
      </c>
      <c r="M34" s="10">
        <f t="shared" si="42"/>
        <v>0</v>
      </c>
      <c r="N34" s="10">
        <f t="shared" si="42"/>
        <v>0</v>
      </c>
      <c r="O34" s="10">
        <f t="shared" si="42"/>
        <v>0</v>
      </c>
      <c r="P34" s="10">
        <f t="shared" si="42"/>
        <v>0</v>
      </c>
      <c r="Q34" s="22">
        <f t="shared" si="42"/>
        <v>0</v>
      </c>
      <c r="R34" s="27"/>
      <c r="S34" s="33" t="s">
        <v>38</v>
      </c>
      <c r="T34" s="34" t="s">
        <v>58</v>
      </c>
    </row>
    <row r="35" spans="1:20" ht="30" customHeight="1" x14ac:dyDescent="0.45">
      <c r="B35" s="52"/>
      <c r="C35" s="3"/>
      <c r="D35" s="90" t="s">
        <v>14</v>
      </c>
      <c r="E35" s="91"/>
      <c r="F35" s="11">
        <f t="shared" ref="F35:Q35" si="43">ROUNDDOWN(SUM(F24,F34),0)</f>
        <v>0</v>
      </c>
      <c r="G35" s="11">
        <f t="shared" si="43"/>
        <v>0</v>
      </c>
      <c r="H35" s="11">
        <f t="shared" si="43"/>
        <v>0</v>
      </c>
      <c r="I35" s="11">
        <f t="shared" si="43"/>
        <v>0</v>
      </c>
      <c r="J35" s="11">
        <f t="shared" si="43"/>
        <v>0</v>
      </c>
      <c r="K35" s="11">
        <f t="shared" si="43"/>
        <v>0</v>
      </c>
      <c r="L35" s="11">
        <f t="shared" si="43"/>
        <v>0</v>
      </c>
      <c r="M35" s="11">
        <f t="shared" si="43"/>
        <v>0</v>
      </c>
      <c r="N35" s="11">
        <f t="shared" si="43"/>
        <v>0</v>
      </c>
      <c r="O35" s="11">
        <f t="shared" si="43"/>
        <v>0</v>
      </c>
      <c r="P35" s="11">
        <f t="shared" si="43"/>
        <v>0</v>
      </c>
      <c r="Q35" s="23">
        <f t="shared" si="43"/>
        <v>0</v>
      </c>
      <c r="R35" s="25">
        <f>SUM(F35:Q35)</f>
        <v>0</v>
      </c>
      <c r="S35" s="35" t="s">
        <v>39</v>
      </c>
      <c r="T35" s="36" t="s">
        <v>57</v>
      </c>
    </row>
    <row r="36" spans="1:20" ht="21" customHeight="1" thickBot="1" x14ac:dyDescent="0.5">
      <c r="A36" s="1">
        <v>3</v>
      </c>
      <c r="B36" s="50" t="s">
        <v>41</v>
      </c>
      <c r="C36" s="53" t="s">
        <v>0</v>
      </c>
      <c r="D36" s="69" t="s">
        <v>59</v>
      </c>
      <c r="E36" s="70"/>
      <c r="F36" s="4">
        <v>12</v>
      </c>
      <c r="G36" s="4">
        <v>12</v>
      </c>
      <c r="H36" s="4">
        <v>12</v>
      </c>
      <c r="I36" s="4">
        <v>12</v>
      </c>
      <c r="J36" s="4">
        <v>12</v>
      </c>
      <c r="K36" s="4">
        <v>12</v>
      </c>
      <c r="L36" s="4">
        <v>12</v>
      </c>
      <c r="M36" s="4">
        <v>12</v>
      </c>
      <c r="N36" s="4">
        <v>12</v>
      </c>
      <c r="O36" s="4">
        <v>12</v>
      </c>
      <c r="P36" s="4">
        <v>12</v>
      </c>
      <c r="Q36" s="19">
        <v>12</v>
      </c>
      <c r="R36" s="26"/>
      <c r="S36" s="29" t="s">
        <v>1</v>
      </c>
      <c r="T36" s="40"/>
    </row>
    <row r="37" spans="1:20" ht="21" customHeight="1" thickBot="1" x14ac:dyDescent="0.5">
      <c r="B37" s="51"/>
      <c r="C37" s="53"/>
      <c r="D37" s="69" t="s">
        <v>11</v>
      </c>
      <c r="E37" s="71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28"/>
      <c r="S37" s="30" t="s">
        <v>2</v>
      </c>
      <c r="T37" s="31"/>
    </row>
    <row r="38" spans="1:20" ht="21" customHeight="1" x14ac:dyDescent="0.45">
      <c r="B38" s="51"/>
      <c r="C38" s="53"/>
      <c r="D38" s="69" t="s">
        <v>13</v>
      </c>
      <c r="E38" s="70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21"/>
      <c r="R38" s="26"/>
      <c r="S38" s="30" t="s">
        <v>3</v>
      </c>
      <c r="T38" s="31"/>
    </row>
    <row r="39" spans="1:20" ht="21" customHeight="1" x14ac:dyDescent="0.45">
      <c r="B39" s="51"/>
      <c r="C39" s="53"/>
      <c r="D39" s="72" t="s">
        <v>18</v>
      </c>
      <c r="E39" s="72"/>
      <c r="F39" s="10">
        <f t="shared" ref="F39:Q39" si="44">ROUND((F36*F37)-F38,2)</f>
        <v>0</v>
      </c>
      <c r="G39" s="10">
        <f t="shared" si="44"/>
        <v>0</v>
      </c>
      <c r="H39" s="10">
        <f t="shared" si="44"/>
        <v>0</v>
      </c>
      <c r="I39" s="10">
        <f t="shared" si="44"/>
        <v>0</v>
      </c>
      <c r="J39" s="10">
        <f t="shared" si="44"/>
        <v>0</v>
      </c>
      <c r="K39" s="10">
        <f t="shared" si="44"/>
        <v>0</v>
      </c>
      <c r="L39" s="10">
        <f t="shared" si="44"/>
        <v>0</v>
      </c>
      <c r="M39" s="10">
        <f t="shared" si="44"/>
        <v>0</v>
      </c>
      <c r="N39" s="10">
        <f t="shared" si="44"/>
        <v>0</v>
      </c>
      <c r="O39" s="10">
        <f t="shared" si="44"/>
        <v>0</v>
      </c>
      <c r="P39" s="10">
        <f t="shared" si="44"/>
        <v>0</v>
      </c>
      <c r="Q39" s="22">
        <f t="shared" si="44"/>
        <v>0</v>
      </c>
      <c r="R39" s="27"/>
      <c r="S39" s="33" t="s">
        <v>4</v>
      </c>
      <c r="T39" s="34" t="s">
        <v>60</v>
      </c>
    </row>
    <row r="40" spans="1:20" ht="21" customHeight="1" thickBot="1" x14ac:dyDescent="0.5">
      <c r="B40" s="51"/>
      <c r="C40" s="60" t="s">
        <v>5</v>
      </c>
      <c r="D40" s="73" t="s">
        <v>10</v>
      </c>
      <c r="E40" s="73"/>
      <c r="F40" s="38">
        <v>549</v>
      </c>
      <c r="G40" s="4">
        <v>648</v>
      </c>
      <c r="H40" s="4">
        <v>637</v>
      </c>
      <c r="I40" s="4">
        <v>553</v>
      </c>
      <c r="J40" s="4">
        <v>543</v>
      </c>
      <c r="K40" s="4">
        <v>503</v>
      </c>
      <c r="L40" s="4">
        <v>523</v>
      </c>
      <c r="M40" s="4">
        <v>529</v>
      </c>
      <c r="N40" s="4">
        <v>536</v>
      </c>
      <c r="O40" s="4">
        <v>525</v>
      </c>
      <c r="P40" s="4">
        <v>590</v>
      </c>
      <c r="Q40" s="19">
        <v>514</v>
      </c>
      <c r="R40" s="24">
        <f>SUM(F40:Q40)</f>
        <v>6650</v>
      </c>
      <c r="S40" s="30" t="s">
        <v>6</v>
      </c>
      <c r="T40" s="32"/>
    </row>
    <row r="41" spans="1:20" ht="21" customHeight="1" thickBot="1" x14ac:dyDescent="0.5">
      <c r="B41" s="51"/>
      <c r="C41" s="53"/>
      <c r="D41" s="65" t="s">
        <v>62</v>
      </c>
      <c r="E41" s="80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28"/>
      <c r="S41" s="30" t="s">
        <v>35</v>
      </c>
      <c r="T41" s="31"/>
    </row>
    <row r="42" spans="1:20" ht="21" customHeight="1" x14ac:dyDescent="0.45">
      <c r="B42" s="51"/>
      <c r="C42" s="53"/>
      <c r="D42" s="54" t="s">
        <v>12</v>
      </c>
      <c r="E42" s="55"/>
      <c r="F42" s="5">
        <f>F40*F41</f>
        <v>0</v>
      </c>
      <c r="G42" s="5">
        <f t="shared" ref="G42:Q42" si="45">G40*G41</f>
        <v>0</v>
      </c>
      <c r="H42" s="5">
        <f t="shared" si="45"/>
        <v>0</v>
      </c>
      <c r="I42" s="5">
        <f t="shared" si="45"/>
        <v>0</v>
      </c>
      <c r="J42" s="5">
        <f t="shared" si="45"/>
        <v>0</v>
      </c>
      <c r="K42" s="5">
        <f t="shared" si="45"/>
        <v>0</v>
      </c>
      <c r="L42" s="5">
        <f t="shared" si="45"/>
        <v>0</v>
      </c>
      <c r="M42" s="5">
        <f t="shared" si="45"/>
        <v>0</v>
      </c>
      <c r="N42" s="5">
        <f t="shared" si="45"/>
        <v>0</v>
      </c>
      <c r="O42" s="5">
        <f t="shared" si="45"/>
        <v>0</v>
      </c>
      <c r="P42" s="5">
        <f t="shared" si="45"/>
        <v>0</v>
      </c>
      <c r="Q42" s="20">
        <f t="shared" si="45"/>
        <v>0</v>
      </c>
      <c r="R42" s="26"/>
      <c r="S42" s="30" t="s">
        <v>36</v>
      </c>
      <c r="T42" s="32" t="s">
        <v>63</v>
      </c>
    </row>
    <row r="43" spans="1:20" ht="21" customHeight="1" x14ac:dyDescent="0.45">
      <c r="B43" s="51"/>
      <c r="C43" s="53"/>
      <c r="D43" s="54" t="s">
        <v>13</v>
      </c>
      <c r="E43" s="55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21"/>
      <c r="R43" s="26"/>
      <c r="S43" s="30" t="s">
        <v>37</v>
      </c>
      <c r="T43" s="31"/>
    </row>
    <row r="44" spans="1:20" ht="21" customHeight="1" x14ac:dyDescent="0.45">
      <c r="B44" s="51"/>
      <c r="C44" s="53"/>
      <c r="D44" s="66" t="s">
        <v>23</v>
      </c>
      <c r="E44" s="67"/>
      <c r="F44" s="10">
        <f>ROUND(F42-F43,2)</f>
        <v>0</v>
      </c>
      <c r="G44" s="10">
        <f t="shared" ref="G44:Q44" si="46">ROUND(G42-G43,2)</f>
        <v>0</v>
      </c>
      <c r="H44" s="10">
        <f t="shared" si="46"/>
        <v>0</v>
      </c>
      <c r="I44" s="10">
        <f t="shared" si="46"/>
        <v>0</v>
      </c>
      <c r="J44" s="10">
        <f t="shared" si="46"/>
        <v>0</v>
      </c>
      <c r="K44" s="10">
        <f t="shared" si="46"/>
        <v>0</v>
      </c>
      <c r="L44" s="10">
        <f t="shared" si="46"/>
        <v>0</v>
      </c>
      <c r="M44" s="10">
        <f t="shared" si="46"/>
        <v>0</v>
      </c>
      <c r="N44" s="10">
        <f t="shared" si="46"/>
        <v>0</v>
      </c>
      <c r="O44" s="10">
        <f t="shared" si="46"/>
        <v>0</v>
      </c>
      <c r="P44" s="10">
        <f t="shared" si="46"/>
        <v>0</v>
      </c>
      <c r="Q44" s="22">
        <f t="shared" si="46"/>
        <v>0</v>
      </c>
      <c r="R44" s="27"/>
      <c r="S44" s="33" t="s">
        <v>38</v>
      </c>
      <c r="T44" s="34" t="s">
        <v>58</v>
      </c>
    </row>
    <row r="45" spans="1:20" ht="30" customHeight="1" x14ac:dyDescent="0.45">
      <c r="B45" s="52"/>
      <c r="C45" s="3"/>
      <c r="D45" s="66" t="s">
        <v>14</v>
      </c>
      <c r="E45" s="67"/>
      <c r="F45" s="11">
        <f t="shared" ref="F45:Q45" si="47">ROUNDDOWN(SUM(F39,F44),0)</f>
        <v>0</v>
      </c>
      <c r="G45" s="11">
        <f t="shared" si="47"/>
        <v>0</v>
      </c>
      <c r="H45" s="11">
        <f t="shared" si="47"/>
        <v>0</v>
      </c>
      <c r="I45" s="11">
        <f t="shared" si="47"/>
        <v>0</v>
      </c>
      <c r="J45" s="11">
        <f t="shared" si="47"/>
        <v>0</v>
      </c>
      <c r="K45" s="11">
        <f t="shared" si="47"/>
        <v>0</v>
      </c>
      <c r="L45" s="11">
        <f t="shared" si="47"/>
        <v>0</v>
      </c>
      <c r="M45" s="11">
        <f t="shared" si="47"/>
        <v>0</v>
      </c>
      <c r="N45" s="11">
        <f t="shared" si="47"/>
        <v>0</v>
      </c>
      <c r="O45" s="11">
        <f t="shared" si="47"/>
        <v>0</v>
      </c>
      <c r="P45" s="11">
        <f t="shared" si="47"/>
        <v>0</v>
      </c>
      <c r="Q45" s="23">
        <f t="shared" si="47"/>
        <v>0</v>
      </c>
      <c r="R45" s="25">
        <f>SUM(F45:Q45)</f>
        <v>0</v>
      </c>
      <c r="S45" s="35" t="s">
        <v>39</v>
      </c>
      <c r="T45" s="36" t="s">
        <v>57</v>
      </c>
    </row>
    <row r="46" spans="1:20" ht="21" customHeight="1" thickBot="1" x14ac:dyDescent="0.5">
      <c r="A46" s="1">
        <v>4</v>
      </c>
      <c r="B46" s="50" t="s">
        <v>42</v>
      </c>
      <c r="C46" s="53" t="s">
        <v>0</v>
      </c>
      <c r="D46" s="54" t="s">
        <v>45</v>
      </c>
      <c r="E46" s="55"/>
      <c r="F46" s="4">
        <v>10</v>
      </c>
      <c r="G46" s="4">
        <v>10</v>
      </c>
      <c r="H46" s="4">
        <v>10</v>
      </c>
      <c r="I46" s="4">
        <v>10</v>
      </c>
      <c r="J46" s="4">
        <v>10</v>
      </c>
      <c r="K46" s="4">
        <v>10</v>
      </c>
      <c r="L46" s="4">
        <v>10</v>
      </c>
      <c r="M46" s="4">
        <v>10</v>
      </c>
      <c r="N46" s="4">
        <v>10</v>
      </c>
      <c r="O46" s="4">
        <v>10</v>
      </c>
      <c r="P46" s="4">
        <v>10</v>
      </c>
      <c r="Q46" s="19">
        <v>10</v>
      </c>
      <c r="R46" s="26"/>
      <c r="S46" s="29" t="s">
        <v>1</v>
      </c>
      <c r="T46" s="40"/>
    </row>
    <row r="47" spans="1:20" ht="21" customHeight="1" thickBot="1" x14ac:dyDescent="0.5">
      <c r="B47" s="51"/>
      <c r="C47" s="53"/>
      <c r="D47" s="54" t="s">
        <v>43</v>
      </c>
      <c r="E47" s="68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28"/>
      <c r="S47" s="30" t="s">
        <v>2</v>
      </c>
      <c r="T47" s="31"/>
    </row>
    <row r="48" spans="1:20" ht="21" customHeight="1" x14ac:dyDescent="0.45">
      <c r="B48" s="51"/>
      <c r="C48" s="53"/>
      <c r="D48" s="54" t="s">
        <v>13</v>
      </c>
      <c r="E48" s="55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21"/>
      <c r="R48" s="26"/>
      <c r="S48" s="30" t="s">
        <v>3</v>
      </c>
      <c r="T48" s="31"/>
    </row>
    <row r="49" spans="1:20" ht="21" customHeight="1" x14ac:dyDescent="0.45">
      <c r="B49" s="51"/>
      <c r="C49" s="53"/>
      <c r="D49" s="58" t="s">
        <v>18</v>
      </c>
      <c r="E49" s="59"/>
      <c r="F49" s="10">
        <f t="shared" ref="F49:Q49" si="48">ROUND((F46*F47)-F48,2)</f>
        <v>0</v>
      </c>
      <c r="G49" s="10">
        <f t="shared" si="48"/>
        <v>0</v>
      </c>
      <c r="H49" s="10">
        <f t="shared" si="48"/>
        <v>0</v>
      </c>
      <c r="I49" s="10">
        <f t="shared" si="48"/>
        <v>0</v>
      </c>
      <c r="J49" s="10">
        <f t="shared" si="48"/>
        <v>0</v>
      </c>
      <c r="K49" s="10">
        <f t="shared" si="48"/>
        <v>0</v>
      </c>
      <c r="L49" s="10">
        <f t="shared" si="48"/>
        <v>0</v>
      </c>
      <c r="M49" s="10">
        <f t="shared" si="48"/>
        <v>0</v>
      </c>
      <c r="N49" s="10">
        <f t="shared" si="48"/>
        <v>0</v>
      </c>
      <c r="O49" s="10">
        <f t="shared" si="48"/>
        <v>0</v>
      </c>
      <c r="P49" s="10">
        <f t="shared" si="48"/>
        <v>0</v>
      </c>
      <c r="Q49" s="22">
        <f t="shared" si="48"/>
        <v>0</v>
      </c>
      <c r="R49" s="27"/>
      <c r="S49" s="33" t="s">
        <v>4</v>
      </c>
      <c r="T49" s="34" t="s">
        <v>60</v>
      </c>
    </row>
    <row r="50" spans="1:20" ht="21" customHeight="1" x14ac:dyDescent="0.45">
      <c r="B50" s="51"/>
      <c r="C50" s="60" t="s">
        <v>5</v>
      </c>
      <c r="D50" s="61" t="s">
        <v>10</v>
      </c>
      <c r="E50" s="62"/>
      <c r="F50" s="38">
        <v>81</v>
      </c>
      <c r="G50" s="4">
        <v>79</v>
      </c>
      <c r="H50" s="4">
        <v>74</v>
      </c>
      <c r="I50" s="4">
        <v>56</v>
      </c>
      <c r="J50" s="4">
        <v>46</v>
      </c>
      <c r="K50" s="4">
        <v>40</v>
      </c>
      <c r="L50" s="4">
        <v>41</v>
      </c>
      <c r="M50" s="4">
        <v>44</v>
      </c>
      <c r="N50" s="4">
        <v>76</v>
      </c>
      <c r="O50" s="4">
        <v>74</v>
      </c>
      <c r="P50" s="4">
        <v>83</v>
      </c>
      <c r="Q50" s="19">
        <v>74</v>
      </c>
      <c r="R50" s="24">
        <f>SUM(F50:Q50)</f>
        <v>768</v>
      </c>
      <c r="S50" s="30"/>
      <c r="T50" s="32"/>
    </row>
    <row r="51" spans="1:20" ht="21" customHeight="1" x14ac:dyDescent="0.45">
      <c r="B51" s="51"/>
      <c r="C51" s="60"/>
      <c r="D51" s="41"/>
      <c r="E51" s="43" t="s">
        <v>30</v>
      </c>
      <c r="F51" s="44">
        <f>IF(F50&gt;120,120,F50)</f>
        <v>81</v>
      </c>
      <c r="G51" s="44">
        <f t="shared" ref="G51" si="49">IF(G50&gt;120,120,G50)</f>
        <v>79</v>
      </c>
      <c r="H51" s="44">
        <f t="shared" ref="H51" si="50">IF(H50&gt;120,120,H50)</f>
        <v>74</v>
      </c>
      <c r="I51" s="44">
        <f t="shared" ref="I51" si="51">IF(I50&gt;120,120,I50)</f>
        <v>56</v>
      </c>
      <c r="J51" s="44">
        <f t="shared" ref="J51" si="52">IF(J50&gt;120,120,J50)</f>
        <v>46</v>
      </c>
      <c r="K51" s="44">
        <f t="shared" ref="K51" si="53">IF(K50&gt;120,120,K50)</f>
        <v>40</v>
      </c>
      <c r="L51" s="44">
        <f t="shared" ref="L51" si="54">IF(L50&gt;120,120,L50)</f>
        <v>41</v>
      </c>
      <c r="M51" s="44">
        <f t="shared" ref="M51" si="55">IF(M50&gt;120,120,M50)</f>
        <v>44</v>
      </c>
      <c r="N51" s="44">
        <f t="shared" ref="N51" si="56">IF(N50&gt;120,120,N50)</f>
        <v>76</v>
      </c>
      <c r="O51" s="44">
        <f t="shared" ref="O51" si="57">IF(O50&gt;120,120,O50)</f>
        <v>74</v>
      </c>
      <c r="P51" s="44">
        <f t="shared" ref="P51" si="58">IF(P50&gt;120,120,P50)</f>
        <v>83</v>
      </c>
      <c r="Q51" s="44">
        <f t="shared" ref="Q51" si="59">IF(Q50&gt;120,120,Q50)</f>
        <v>74</v>
      </c>
      <c r="R51" s="26"/>
      <c r="S51" s="30" t="s">
        <v>6</v>
      </c>
      <c r="T51" s="32"/>
    </row>
    <row r="52" spans="1:20" ht="21" customHeight="1" x14ac:dyDescent="0.45">
      <c r="B52" s="51"/>
      <c r="C52" s="60"/>
      <c r="D52" s="41"/>
      <c r="E52" s="43" t="s">
        <v>31</v>
      </c>
      <c r="F52" s="44">
        <f>IF(F50&lt;=120,0,IF(F50&lt;=300,(F50-120),180))</f>
        <v>0</v>
      </c>
      <c r="G52" s="44">
        <f t="shared" ref="G52:Q52" si="60">IF(G50&lt;=120,0,IF(G50&lt;=300,(G50-120),180))</f>
        <v>0</v>
      </c>
      <c r="H52" s="44">
        <f t="shared" si="60"/>
        <v>0</v>
      </c>
      <c r="I52" s="44">
        <f t="shared" si="60"/>
        <v>0</v>
      </c>
      <c r="J52" s="44">
        <f t="shared" si="60"/>
        <v>0</v>
      </c>
      <c r="K52" s="44">
        <f t="shared" si="60"/>
        <v>0</v>
      </c>
      <c r="L52" s="44">
        <f t="shared" si="60"/>
        <v>0</v>
      </c>
      <c r="M52" s="44">
        <f t="shared" si="60"/>
        <v>0</v>
      </c>
      <c r="N52" s="44">
        <f t="shared" si="60"/>
        <v>0</v>
      </c>
      <c r="O52" s="44">
        <f t="shared" si="60"/>
        <v>0</v>
      </c>
      <c r="P52" s="44">
        <f t="shared" si="60"/>
        <v>0</v>
      </c>
      <c r="Q52" s="44">
        <f t="shared" si="60"/>
        <v>0</v>
      </c>
      <c r="R52" s="26"/>
      <c r="S52" s="30" t="s">
        <v>53</v>
      </c>
      <c r="T52" s="32"/>
    </row>
    <row r="53" spans="1:20" ht="21" customHeight="1" thickBot="1" x14ac:dyDescent="0.5">
      <c r="B53" s="51"/>
      <c r="C53" s="60"/>
      <c r="D53" s="42"/>
      <c r="E53" s="43" t="s">
        <v>32</v>
      </c>
      <c r="F53" s="44">
        <f>IF(F50&gt;300,(F50-300),0)</f>
        <v>0</v>
      </c>
      <c r="G53" s="44">
        <f t="shared" ref="G53:Q53" si="61">IF(G50&gt;300,(G50-300),0)</f>
        <v>0</v>
      </c>
      <c r="H53" s="44">
        <f t="shared" si="61"/>
        <v>0</v>
      </c>
      <c r="I53" s="44">
        <f t="shared" si="61"/>
        <v>0</v>
      </c>
      <c r="J53" s="44">
        <f t="shared" si="61"/>
        <v>0</v>
      </c>
      <c r="K53" s="44">
        <f t="shared" si="61"/>
        <v>0</v>
      </c>
      <c r="L53" s="44">
        <f t="shared" si="61"/>
        <v>0</v>
      </c>
      <c r="M53" s="44">
        <f t="shared" si="61"/>
        <v>0</v>
      </c>
      <c r="N53" s="44">
        <f t="shared" si="61"/>
        <v>0</v>
      </c>
      <c r="O53" s="44">
        <f t="shared" si="61"/>
        <v>0</v>
      </c>
      <c r="P53" s="44">
        <f t="shared" si="61"/>
        <v>0</v>
      </c>
      <c r="Q53" s="44">
        <f t="shared" si="61"/>
        <v>0</v>
      </c>
      <c r="R53" s="26"/>
      <c r="S53" s="30" t="s">
        <v>54</v>
      </c>
      <c r="T53" s="32"/>
    </row>
    <row r="54" spans="1:20" ht="21" customHeight="1" thickBot="1" x14ac:dyDescent="0.5">
      <c r="B54" s="51"/>
      <c r="C54" s="53"/>
      <c r="D54" s="63" t="s">
        <v>33</v>
      </c>
      <c r="E54" s="39" t="s">
        <v>30</v>
      </c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28"/>
      <c r="S54" s="30" t="s">
        <v>35</v>
      </c>
      <c r="T54" s="31"/>
    </row>
    <row r="55" spans="1:20" ht="21" customHeight="1" thickBot="1" x14ac:dyDescent="0.5">
      <c r="B55" s="51"/>
      <c r="C55" s="53"/>
      <c r="D55" s="64"/>
      <c r="E55" s="37" t="s">
        <v>31</v>
      </c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28"/>
      <c r="S55" s="30" t="s">
        <v>55</v>
      </c>
      <c r="T55" s="31"/>
    </row>
    <row r="56" spans="1:20" ht="21" customHeight="1" thickBot="1" x14ac:dyDescent="0.5">
      <c r="B56" s="51"/>
      <c r="C56" s="53"/>
      <c r="D56" s="65"/>
      <c r="E56" s="37" t="s">
        <v>32</v>
      </c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28"/>
      <c r="S56" s="30" t="s">
        <v>56</v>
      </c>
      <c r="T56" s="31"/>
    </row>
    <row r="57" spans="1:20" ht="21" customHeight="1" x14ac:dyDescent="0.45">
      <c r="B57" s="51"/>
      <c r="C57" s="53"/>
      <c r="D57" s="54" t="s">
        <v>12</v>
      </c>
      <c r="E57" s="55"/>
      <c r="F57" s="5">
        <f>F51*F54+F52*F55+F53*F56</f>
        <v>0</v>
      </c>
      <c r="G57" s="5">
        <f t="shared" ref="G57" si="62">G51*G54+G52*G55+G53*G56</f>
        <v>0</v>
      </c>
      <c r="H57" s="5">
        <f t="shared" ref="H57" si="63">H51*H54+H52*H55+H53*H56</f>
        <v>0</v>
      </c>
      <c r="I57" s="5">
        <f t="shared" ref="I57" si="64">I51*I54+I52*I55+I53*I56</f>
        <v>0</v>
      </c>
      <c r="J57" s="5">
        <f t="shared" ref="J57" si="65">J51*J54+J52*J55+J53*J56</f>
        <v>0</v>
      </c>
      <c r="K57" s="5">
        <f t="shared" ref="K57" si="66">K51*K54+K52*K55+K53*K56</f>
        <v>0</v>
      </c>
      <c r="L57" s="5">
        <f t="shared" ref="L57" si="67">L51*L54+L52*L55+L53*L56</f>
        <v>0</v>
      </c>
      <c r="M57" s="5">
        <f t="shared" ref="M57" si="68">M51*M54+M52*M55+M53*M56</f>
        <v>0</v>
      </c>
      <c r="N57" s="5">
        <f t="shared" ref="N57" si="69">N51*N54+N52*N55+N53*N56</f>
        <v>0</v>
      </c>
      <c r="O57" s="5">
        <f t="shared" ref="O57" si="70">O51*O54+O52*O55+O53*O56</f>
        <v>0</v>
      </c>
      <c r="P57" s="5">
        <f t="shared" ref="P57" si="71">P51*P54+P52*P55+P53*P56</f>
        <v>0</v>
      </c>
      <c r="Q57" s="20">
        <f t="shared" ref="Q57" si="72">Q51*Q54+Q52*Q55+Q53*Q56</f>
        <v>0</v>
      </c>
      <c r="R57" s="26"/>
      <c r="S57" s="30" t="s">
        <v>36</v>
      </c>
      <c r="T57" s="32" t="s">
        <v>61</v>
      </c>
    </row>
    <row r="58" spans="1:20" ht="21" customHeight="1" x14ac:dyDescent="0.45">
      <c r="B58" s="51"/>
      <c r="C58" s="53"/>
      <c r="D58" s="54" t="s">
        <v>13</v>
      </c>
      <c r="E58" s="55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21"/>
      <c r="R58" s="26"/>
      <c r="S58" s="30" t="s">
        <v>37</v>
      </c>
      <c r="T58" s="31"/>
    </row>
    <row r="59" spans="1:20" ht="21" customHeight="1" x14ac:dyDescent="0.45">
      <c r="B59" s="51"/>
      <c r="C59" s="53"/>
      <c r="D59" s="66" t="s">
        <v>23</v>
      </c>
      <c r="E59" s="67"/>
      <c r="F59" s="10">
        <f>ROUND(F57-F58,2)</f>
        <v>0</v>
      </c>
      <c r="G59" s="10">
        <f t="shared" ref="G59:Q59" si="73">ROUND(G57-G58,2)</f>
        <v>0</v>
      </c>
      <c r="H59" s="10">
        <f t="shared" si="73"/>
        <v>0</v>
      </c>
      <c r="I59" s="10">
        <f t="shared" si="73"/>
        <v>0</v>
      </c>
      <c r="J59" s="10">
        <f t="shared" si="73"/>
        <v>0</v>
      </c>
      <c r="K59" s="10">
        <f t="shared" si="73"/>
        <v>0</v>
      </c>
      <c r="L59" s="10">
        <f t="shared" si="73"/>
        <v>0</v>
      </c>
      <c r="M59" s="10">
        <f t="shared" si="73"/>
        <v>0</v>
      </c>
      <c r="N59" s="10">
        <f t="shared" si="73"/>
        <v>0</v>
      </c>
      <c r="O59" s="10">
        <f t="shared" si="73"/>
        <v>0</v>
      </c>
      <c r="P59" s="10">
        <f t="shared" si="73"/>
        <v>0</v>
      </c>
      <c r="Q59" s="22">
        <f t="shared" si="73"/>
        <v>0</v>
      </c>
      <c r="R59" s="27"/>
      <c r="S59" s="33" t="s">
        <v>38</v>
      </c>
      <c r="T59" s="34" t="s">
        <v>58</v>
      </c>
    </row>
    <row r="60" spans="1:20" ht="30" customHeight="1" x14ac:dyDescent="0.45">
      <c r="B60" s="52"/>
      <c r="C60" s="3"/>
      <c r="D60" s="66" t="s">
        <v>14</v>
      </c>
      <c r="E60" s="67"/>
      <c r="F60" s="11">
        <f t="shared" ref="F60:Q60" si="74">ROUNDDOWN(SUM(F49,F59),0)</f>
        <v>0</v>
      </c>
      <c r="G60" s="11">
        <f t="shared" si="74"/>
        <v>0</v>
      </c>
      <c r="H60" s="11">
        <f t="shared" si="74"/>
        <v>0</v>
      </c>
      <c r="I60" s="11">
        <f t="shared" si="74"/>
        <v>0</v>
      </c>
      <c r="J60" s="11">
        <f t="shared" si="74"/>
        <v>0</v>
      </c>
      <c r="K60" s="11">
        <f t="shared" si="74"/>
        <v>0</v>
      </c>
      <c r="L60" s="11">
        <f t="shared" si="74"/>
        <v>0</v>
      </c>
      <c r="M60" s="11">
        <f t="shared" si="74"/>
        <v>0</v>
      </c>
      <c r="N60" s="11">
        <f t="shared" si="74"/>
        <v>0</v>
      </c>
      <c r="O60" s="11">
        <f t="shared" si="74"/>
        <v>0</v>
      </c>
      <c r="P60" s="11">
        <f t="shared" si="74"/>
        <v>0</v>
      </c>
      <c r="Q60" s="23">
        <f t="shared" si="74"/>
        <v>0</v>
      </c>
      <c r="R60" s="25">
        <f>SUM(F60:Q60)</f>
        <v>0</v>
      </c>
      <c r="S60" s="35" t="s">
        <v>39</v>
      </c>
      <c r="T60" s="36" t="s">
        <v>57</v>
      </c>
    </row>
    <row r="61" spans="1:20" ht="21" customHeight="1" thickBot="1" x14ac:dyDescent="0.5">
      <c r="A61" s="1">
        <v>5</v>
      </c>
      <c r="B61" s="50" t="s">
        <v>44</v>
      </c>
      <c r="C61" s="53" t="s">
        <v>0</v>
      </c>
      <c r="D61" s="54" t="s">
        <v>29</v>
      </c>
      <c r="E61" s="55"/>
      <c r="F61" s="4">
        <v>15</v>
      </c>
      <c r="G61" s="4">
        <v>15</v>
      </c>
      <c r="H61" s="4">
        <v>15</v>
      </c>
      <c r="I61" s="4">
        <v>15</v>
      </c>
      <c r="J61" s="4">
        <v>15</v>
      </c>
      <c r="K61" s="4">
        <v>15</v>
      </c>
      <c r="L61" s="4">
        <v>15</v>
      </c>
      <c r="M61" s="4">
        <v>15</v>
      </c>
      <c r="N61" s="4">
        <v>15</v>
      </c>
      <c r="O61" s="4">
        <v>15</v>
      </c>
      <c r="P61" s="4">
        <v>15</v>
      </c>
      <c r="Q61" s="19">
        <v>15</v>
      </c>
      <c r="R61" s="26"/>
      <c r="S61" s="29" t="s">
        <v>1</v>
      </c>
      <c r="T61" s="40"/>
    </row>
    <row r="62" spans="1:20" ht="21" customHeight="1" thickBot="1" x14ac:dyDescent="0.5">
      <c r="B62" s="51"/>
      <c r="C62" s="53"/>
      <c r="D62" s="56" t="s">
        <v>50</v>
      </c>
      <c r="E62" s="57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28"/>
      <c r="S62" s="30" t="s">
        <v>2</v>
      </c>
      <c r="T62" s="31"/>
    </row>
    <row r="63" spans="1:20" ht="21" customHeight="1" x14ac:dyDescent="0.45">
      <c r="B63" s="51"/>
      <c r="C63" s="53"/>
      <c r="D63" s="54" t="s">
        <v>13</v>
      </c>
      <c r="E63" s="55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21"/>
      <c r="R63" s="26"/>
      <c r="S63" s="30" t="s">
        <v>3</v>
      </c>
      <c r="T63" s="31"/>
    </row>
    <row r="64" spans="1:20" ht="21" customHeight="1" x14ac:dyDescent="0.45">
      <c r="B64" s="51"/>
      <c r="C64" s="53"/>
      <c r="D64" s="58" t="s">
        <v>18</v>
      </c>
      <c r="E64" s="59"/>
      <c r="F64" s="10">
        <f>ROUND(F62-F63,2)</f>
        <v>0</v>
      </c>
      <c r="G64" s="10">
        <f t="shared" ref="G64" si="75">ROUND(G62-G63,2)</f>
        <v>0</v>
      </c>
      <c r="H64" s="10">
        <f t="shared" ref="H64" si="76">ROUND(H62-H63,2)</f>
        <v>0</v>
      </c>
      <c r="I64" s="10">
        <f t="shared" ref="I64" si="77">ROUND(I62-I63,2)</f>
        <v>0</v>
      </c>
      <c r="J64" s="10">
        <f t="shared" ref="J64" si="78">ROUND(J62-J63,2)</f>
        <v>0</v>
      </c>
      <c r="K64" s="10">
        <f t="shared" ref="K64" si="79">ROUND(K62-K63,2)</f>
        <v>0</v>
      </c>
      <c r="L64" s="10">
        <f t="shared" ref="L64" si="80">ROUND(L62-L63,2)</f>
        <v>0</v>
      </c>
      <c r="M64" s="10">
        <f t="shared" ref="M64" si="81">ROUND(M62-M63,2)</f>
        <v>0</v>
      </c>
      <c r="N64" s="10">
        <f t="shared" ref="N64" si="82">ROUND(N62-N63,2)</f>
        <v>0</v>
      </c>
      <c r="O64" s="10">
        <f t="shared" ref="O64" si="83">ROUND(O62-O63,2)</f>
        <v>0</v>
      </c>
      <c r="P64" s="10">
        <f t="shared" ref="P64" si="84">ROUND(P62-P63,2)</f>
        <v>0</v>
      </c>
      <c r="Q64" s="22">
        <f t="shared" ref="Q64" si="85">ROUND(Q62-Q63,2)</f>
        <v>0</v>
      </c>
      <c r="R64" s="27"/>
      <c r="S64" s="33" t="s">
        <v>4</v>
      </c>
      <c r="T64" s="34" t="s">
        <v>52</v>
      </c>
    </row>
    <row r="65" spans="1:20" ht="21" customHeight="1" x14ac:dyDescent="0.45">
      <c r="B65" s="51"/>
      <c r="C65" s="60" t="s">
        <v>5</v>
      </c>
      <c r="D65" s="61" t="s">
        <v>10</v>
      </c>
      <c r="E65" s="62"/>
      <c r="F65" s="38">
        <v>3</v>
      </c>
      <c r="G65" s="4">
        <v>2</v>
      </c>
      <c r="H65" s="4">
        <v>2</v>
      </c>
      <c r="I65" s="4">
        <v>1</v>
      </c>
      <c r="J65" s="4">
        <v>1</v>
      </c>
      <c r="K65" s="4">
        <v>1</v>
      </c>
      <c r="L65" s="4">
        <v>2</v>
      </c>
      <c r="M65" s="4">
        <v>5</v>
      </c>
      <c r="N65" s="4">
        <v>1</v>
      </c>
      <c r="O65" s="4">
        <v>2</v>
      </c>
      <c r="P65" s="4">
        <v>2</v>
      </c>
      <c r="Q65" s="19">
        <v>4</v>
      </c>
      <c r="R65" s="24">
        <f>SUM(F65:Q65)</f>
        <v>26</v>
      </c>
      <c r="S65" s="30"/>
      <c r="T65" s="32"/>
    </row>
    <row r="66" spans="1:20" ht="21" customHeight="1" x14ac:dyDescent="0.45">
      <c r="B66" s="51"/>
      <c r="C66" s="60"/>
      <c r="D66" s="41"/>
      <c r="E66" s="43" t="s">
        <v>30</v>
      </c>
      <c r="F66" s="44">
        <f>IF(F65&gt;120,120,F65)</f>
        <v>3</v>
      </c>
      <c r="G66" s="44">
        <f t="shared" ref="G66" si="86">IF(G65&gt;120,120,G65)</f>
        <v>2</v>
      </c>
      <c r="H66" s="44">
        <f t="shared" ref="H66" si="87">IF(H65&gt;120,120,H65)</f>
        <v>2</v>
      </c>
      <c r="I66" s="44">
        <f t="shared" ref="I66" si="88">IF(I65&gt;120,120,I65)</f>
        <v>1</v>
      </c>
      <c r="J66" s="44">
        <f t="shared" ref="J66" si="89">IF(J65&gt;120,120,J65)</f>
        <v>1</v>
      </c>
      <c r="K66" s="44">
        <f t="shared" ref="K66" si="90">IF(K65&gt;120,120,K65)</f>
        <v>1</v>
      </c>
      <c r="L66" s="44">
        <f t="shared" ref="L66" si="91">IF(L65&gt;120,120,L65)</f>
        <v>2</v>
      </c>
      <c r="M66" s="44">
        <f t="shared" ref="M66" si="92">IF(M65&gt;120,120,M65)</f>
        <v>5</v>
      </c>
      <c r="N66" s="44">
        <f t="shared" ref="N66" si="93">IF(N65&gt;120,120,N65)</f>
        <v>1</v>
      </c>
      <c r="O66" s="44">
        <f t="shared" ref="O66" si="94">IF(O65&gt;120,120,O65)</f>
        <v>2</v>
      </c>
      <c r="P66" s="44">
        <f t="shared" ref="P66" si="95">IF(P65&gt;120,120,P65)</f>
        <v>2</v>
      </c>
      <c r="Q66" s="44">
        <f t="shared" ref="Q66" si="96">IF(Q65&gt;120,120,Q65)</f>
        <v>4</v>
      </c>
      <c r="R66" s="26"/>
      <c r="S66" s="30" t="s">
        <v>6</v>
      </c>
      <c r="T66" s="32"/>
    </row>
    <row r="67" spans="1:20" ht="21" customHeight="1" x14ac:dyDescent="0.45">
      <c r="B67" s="51"/>
      <c r="C67" s="60"/>
      <c r="D67" s="41"/>
      <c r="E67" s="43" t="s">
        <v>31</v>
      </c>
      <c r="F67" s="44">
        <f>IF(F65&lt;=120,0,IF(F65&lt;=300,(F65-120),180))</f>
        <v>0</v>
      </c>
      <c r="G67" s="44">
        <f t="shared" ref="G67:Q67" si="97">IF(G65&lt;=120,0,IF(G65&lt;=300,(G65-120),180))</f>
        <v>0</v>
      </c>
      <c r="H67" s="44">
        <f t="shared" si="97"/>
        <v>0</v>
      </c>
      <c r="I67" s="44">
        <f t="shared" si="97"/>
        <v>0</v>
      </c>
      <c r="J67" s="44">
        <f t="shared" si="97"/>
        <v>0</v>
      </c>
      <c r="K67" s="44">
        <f t="shared" si="97"/>
        <v>0</v>
      </c>
      <c r="L67" s="44">
        <f t="shared" si="97"/>
        <v>0</v>
      </c>
      <c r="M67" s="44">
        <f t="shared" si="97"/>
        <v>0</v>
      </c>
      <c r="N67" s="44">
        <f t="shared" si="97"/>
        <v>0</v>
      </c>
      <c r="O67" s="44">
        <f t="shared" si="97"/>
        <v>0</v>
      </c>
      <c r="P67" s="44">
        <f t="shared" si="97"/>
        <v>0</v>
      </c>
      <c r="Q67" s="44">
        <f t="shared" si="97"/>
        <v>0</v>
      </c>
      <c r="R67" s="26"/>
      <c r="S67" s="30" t="s">
        <v>53</v>
      </c>
      <c r="T67" s="32"/>
    </row>
    <row r="68" spans="1:20" ht="21" customHeight="1" thickBot="1" x14ac:dyDescent="0.5">
      <c r="B68" s="51"/>
      <c r="C68" s="60"/>
      <c r="D68" s="42"/>
      <c r="E68" s="43" t="s">
        <v>32</v>
      </c>
      <c r="F68" s="44">
        <f>IF(F65&gt;300,(F65-300),0)</f>
        <v>0</v>
      </c>
      <c r="G68" s="44">
        <f t="shared" ref="G68:Q68" si="98">IF(G65&gt;300,(G65-300),0)</f>
        <v>0</v>
      </c>
      <c r="H68" s="44">
        <f t="shared" si="98"/>
        <v>0</v>
      </c>
      <c r="I68" s="44">
        <f t="shared" si="98"/>
        <v>0</v>
      </c>
      <c r="J68" s="44">
        <f t="shared" si="98"/>
        <v>0</v>
      </c>
      <c r="K68" s="44">
        <f t="shared" si="98"/>
        <v>0</v>
      </c>
      <c r="L68" s="44">
        <f t="shared" si="98"/>
        <v>0</v>
      </c>
      <c r="M68" s="44">
        <f t="shared" si="98"/>
        <v>0</v>
      </c>
      <c r="N68" s="44">
        <f t="shared" si="98"/>
        <v>0</v>
      </c>
      <c r="O68" s="44">
        <f t="shared" si="98"/>
        <v>0</v>
      </c>
      <c r="P68" s="44">
        <f t="shared" si="98"/>
        <v>0</v>
      </c>
      <c r="Q68" s="44">
        <f t="shared" si="98"/>
        <v>0</v>
      </c>
      <c r="R68" s="26"/>
      <c r="S68" s="30" t="s">
        <v>54</v>
      </c>
      <c r="T68" s="32"/>
    </row>
    <row r="69" spans="1:20" ht="21" customHeight="1" thickBot="1" x14ac:dyDescent="0.5">
      <c r="B69" s="51"/>
      <c r="C69" s="53"/>
      <c r="D69" s="63" t="s">
        <v>33</v>
      </c>
      <c r="E69" s="39" t="s">
        <v>30</v>
      </c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28"/>
      <c r="S69" s="30" t="s">
        <v>35</v>
      </c>
      <c r="T69" s="31"/>
    </row>
    <row r="70" spans="1:20" ht="21" customHeight="1" thickBot="1" x14ac:dyDescent="0.5">
      <c r="B70" s="51"/>
      <c r="C70" s="53"/>
      <c r="D70" s="64"/>
      <c r="E70" s="37" t="s">
        <v>31</v>
      </c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28"/>
      <c r="S70" s="30" t="s">
        <v>55</v>
      </c>
      <c r="T70" s="31"/>
    </row>
    <row r="71" spans="1:20" ht="21" customHeight="1" thickBot="1" x14ac:dyDescent="0.5">
      <c r="B71" s="51"/>
      <c r="C71" s="53"/>
      <c r="D71" s="65"/>
      <c r="E71" s="37" t="s">
        <v>32</v>
      </c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28"/>
      <c r="S71" s="30" t="s">
        <v>56</v>
      </c>
      <c r="T71" s="31"/>
    </row>
    <row r="72" spans="1:20" ht="21" customHeight="1" x14ac:dyDescent="0.45">
      <c r="B72" s="51"/>
      <c r="C72" s="53"/>
      <c r="D72" s="54" t="s">
        <v>12</v>
      </c>
      <c r="E72" s="55"/>
      <c r="F72" s="5">
        <f>F66*F69+F67*F70+F68*F71</f>
        <v>0</v>
      </c>
      <c r="G72" s="5">
        <f t="shared" ref="G72" si="99">G66*G69+G67*G70+G68*G71</f>
        <v>0</v>
      </c>
      <c r="H72" s="5">
        <f t="shared" ref="H72" si="100">H66*H69+H67*H70+H68*H71</f>
        <v>0</v>
      </c>
      <c r="I72" s="5">
        <f t="shared" ref="I72" si="101">I66*I69+I67*I70+I68*I71</f>
        <v>0</v>
      </c>
      <c r="J72" s="5">
        <f t="shared" ref="J72" si="102">J66*J69+J67*J70+J68*J71</f>
        <v>0</v>
      </c>
      <c r="K72" s="5">
        <f t="shared" ref="K72" si="103">K66*K69+K67*K70+K68*K71</f>
        <v>0</v>
      </c>
      <c r="L72" s="5">
        <f t="shared" ref="L72" si="104">L66*L69+L67*L70+L68*L71</f>
        <v>0</v>
      </c>
      <c r="M72" s="5">
        <f t="shared" ref="M72" si="105">M66*M69+M67*M70+M68*M71</f>
        <v>0</v>
      </c>
      <c r="N72" s="5">
        <f t="shared" ref="N72" si="106">N66*N69+N67*N70+N68*N71</f>
        <v>0</v>
      </c>
      <c r="O72" s="5">
        <f t="shared" ref="O72" si="107">O66*O69+O67*O70+O68*O71</f>
        <v>0</v>
      </c>
      <c r="P72" s="5">
        <f t="shared" ref="P72" si="108">P66*P69+P67*P70+P68*P71</f>
        <v>0</v>
      </c>
      <c r="Q72" s="20">
        <f t="shared" ref="Q72" si="109">Q66*Q69+Q67*Q70+Q68*Q71</f>
        <v>0</v>
      </c>
      <c r="R72" s="26"/>
      <c r="S72" s="30" t="s">
        <v>36</v>
      </c>
      <c r="T72" s="32" t="s">
        <v>61</v>
      </c>
    </row>
    <row r="73" spans="1:20" ht="21" customHeight="1" x14ac:dyDescent="0.45">
      <c r="B73" s="51"/>
      <c r="C73" s="53"/>
      <c r="D73" s="54" t="s">
        <v>13</v>
      </c>
      <c r="E73" s="55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21"/>
      <c r="R73" s="26"/>
      <c r="S73" s="30" t="s">
        <v>37</v>
      </c>
      <c r="T73" s="31"/>
    </row>
    <row r="74" spans="1:20" ht="21" customHeight="1" x14ac:dyDescent="0.45">
      <c r="B74" s="51"/>
      <c r="C74" s="53"/>
      <c r="D74" s="66" t="s">
        <v>23</v>
      </c>
      <c r="E74" s="67"/>
      <c r="F74" s="10">
        <f>ROUND(F72-F73,2)</f>
        <v>0</v>
      </c>
      <c r="G74" s="10">
        <f t="shared" ref="G74:Q74" si="110">ROUND(G72-G73,2)</f>
        <v>0</v>
      </c>
      <c r="H74" s="10">
        <f t="shared" si="110"/>
        <v>0</v>
      </c>
      <c r="I74" s="10">
        <f t="shared" si="110"/>
        <v>0</v>
      </c>
      <c r="J74" s="10">
        <f t="shared" si="110"/>
        <v>0</v>
      </c>
      <c r="K74" s="10">
        <f t="shared" si="110"/>
        <v>0</v>
      </c>
      <c r="L74" s="10">
        <f t="shared" si="110"/>
        <v>0</v>
      </c>
      <c r="M74" s="10">
        <f t="shared" si="110"/>
        <v>0</v>
      </c>
      <c r="N74" s="10">
        <f t="shared" si="110"/>
        <v>0</v>
      </c>
      <c r="O74" s="10">
        <f t="shared" si="110"/>
        <v>0</v>
      </c>
      <c r="P74" s="10">
        <f t="shared" si="110"/>
        <v>0</v>
      </c>
      <c r="Q74" s="22">
        <f t="shared" si="110"/>
        <v>0</v>
      </c>
      <c r="R74" s="27"/>
      <c r="S74" s="33" t="s">
        <v>38</v>
      </c>
      <c r="T74" s="34" t="s">
        <v>58</v>
      </c>
    </row>
    <row r="75" spans="1:20" ht="30" customHeight="1" x14ac:dyDescent="0.45">
      <c r="B75" s="52"/>
      <c r="C75" s="3"/>
      <c r="D75" s="66" t="s">
        <v>14</v>
      </c>
      <c r="E75" s="67"/>
      <c r="F75" s="11">
        <f t="shared" ref="F75:Q75" si="111">ROUNDDOWN(SUM(F64,F74),0)</f>
        <v>0</v>
      </c>
      <c r="G75" s="11">
        <f t="shared" si="111"/>
        <v>0</v>
      </c>
      <c r="H75" s="11">
        <f t="shared" si="111"/>
        <v>0</v>
      </c>
      <c r="I75" s="11">
        <f t="shared" si="111"/>
        <v>0</v>
      </c>
      <c r="J75" s="11">
        <f t="shared" si="111"/>
        <v>0</v>
      </c>
      <c r="K75" s="11">
        <f t="shared" si="111"/>
        <v>0</v>
      </c>
      <c r="L75" s="11">
        <f t="shared" si="111"/>
        <v>0</v>
      </c>
      <c r="M75" s="11">
        <f t="shared" si="111"/>
        <v>0</v>
      </c>
      <c r="N75" s="11">
        <f t="shared" si="111"/>
        <v>0</v>
      </c>
      <c r="O75" s="11">
        <f t="shared" si="111"/>
        <v>0</v>
      </c>
      <c r="P75" s="11">
        <f t="shared" si="111"/>
        <v>0</v>
      </c>
      <c r="Q75" s="23">
        <f t="shared" si="111"/>
        <v>0</v>
      </c>
      <c r="R75" s="25">
        <f>SUM(F75:Q75)</f>
        <v>0</v>
      </c>
      <c r="S75" s="35" t="s">
        <v>39</v>
      </c>
      <c r="T75" s="36" t="s">
        <v>57</v>
      </c>
    </row>
    <row r="76" spans="1:20" ht="21" customHeight="1" thickBot="1" x14ac:dyDescent="0.5">
      <c r="A76" s="1">
        <v>6</v>
      </c>
      <c r="B76" s="50" t="s">
        <v>46</v>
      </c>
      <c r="C76" s="53" t="s">
        <v>0</v>
      </c>
      <c r="D76" s="54" t="s">
        <v>45</v>
      </c>
      <c r="E76" s="55"/>
      <c r="F76" s="4">
        <v>20</v>
      </c>
      <c r="G76" s="4">
        <v>20</v>
      </c>
      <c r="H76" s="4">
        <v>20</v>
      </c>
      <c r="I76" s="4">
        <v>20</v>
      </c>
      <c r="J76" s="4">
        <v>20</v>
      </c>
      <c r="K76" s="4">
        <v>20</v>
      </c>
      <c r="L76" s="4">
        <v>20</v>
      </c>
      <c r="M76" s="4">
        <v>20</v>
      </c>
      <c r="N76" s="4">
        <v>20</v>
      </c>
      <c r="O76" s="4">
        <v>20</v>
      </c>
      <c r="P76" s="4">
        <v>20</v>
      </c>
      <c r="Q76" s="19">
        <v>20</v>
      </c>
      <c r="R76" s="26"/>
      <c r="S76" s="29" t="s">
        <v>1</v>
      </c>
      <c r="T76" s="40"/>
    </row>
    <row r="77" spans="1:20" ht="21" customHeight="1" thickBot="1" x14ac:dyDescent="0.5">
      <c r="B77" s="51"/>
      <c r="C77" s="53"/>
      <c r="D77" s="54" t="s">
        <v>43</v>
      </c>
      <c r="E77" s="68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28"/>
      <c r="S77" s="30" t="s">
        <v>2</v>
      </c>
      <c r="T77" s="31"/>
    </row>
    <row r="78" spans="1:20" ht="21" customHeight="1" x14ac:dyDescent="0.45">
      <c r="B78" s="51"/>
      <c r="C78" s="53"/>
      <c r="D78" s="54" t="s">
        <v>13</v>
      </c>
      <c r="E78" s="55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21"/>
      <c r="R78" s="26"/>
      <c r="S78" s="30" t="s">
        <v>3</v>
      </c>
      <c r="T78" s="31"/>
    </row>
    <row r="79" spans="1:20" ht="21" customHeight="1" x14ac:dyDescent="0.45">
      <c r="B79" s="51"/>
      <c r="C79" s="53"/>
      <c r="D79" s="58" t="s">
        <v>18</v>
      </c>
      <c r="E79" s="59"/>
      <c r="F79" s="10">
        <f t="shared" ref="F79:Q79" si="112">ROUND((F76*F77)-F78,2)</f>
        <v>0</v>
      </c>
      <c r="G79" s="10">
        <f t="shared" si="112"/>
        <v>0</v>
      </c>
      <c r="H79" s="10">
        <f t="shared" si="112"/>
        <v>0</v>
      </c>
      <c r="I79" s="10">
        <f t="shared" si="112"/>
        <v>0</v>
      </c>
      <c r="J79" s="10">
        <f t="shared" si="112"/>
        <v>0</v>
      </c>
      <c r="K79" s="10">
        <f t="shared" si="112"/>
        <v>0</v>
      </c>
      <c r="L79" s="10">
        <f t="shared" si="112"/>
        <v>0</v>
      </c>
      <c r="M79" s="10">
        <f t="shared" si="112"/>
        <v>0</v>
      </c>
      <c r="N79" s="10">
        <f t="shared" si="112"/>
        <v>0</v>
      </c>
      <c r="O79" s="10">
        <f t="shared" si="112"/>
        <v>0</v>
      </c>
      <c r="P79" s="10">
        <f t="shared" si="112"/>
        <v>0</v>
      </c>
      <c r="Q79" s="22">
        <f t="shared" si="112"/>
        <v>0</v>
      </c>
      <c r="R79" s="27"/>
      <c r="S79" s="33" t="s">
        <v>4</v>
      </c>
      <c r="T79" s="34" t="s">
        <v>60</v>
      </c>
    </row>
    <row r="80" spans="1:20" ht="21" customHeight="1" x14ac:dyDescent="0.45">
      <c r="B80" s="51"/>
      <c r="C80" s="60" t="s">
        <v>5</v>
      </c>
      <c r="D80" s="61" t="s">
        <v>10</v>
      </c>
      <c r="E80" s="62"/>
      <c r="F80" s="38">
        <v>129</v>
      </c>
      <c r="G80" s="4">
        <v>87</v>
      </c>
      <c r="H80" s="4">
        <v>217</v>
      </c>
      <c r="I80" s="4">
        <v>119</v>
      </c>
      <c r="J80" s="4">
        <v>146</v>
      </c>
      <c r="K80" s="4">
        <v>97</v>
      </c>
      <c r="L80" s="4">
        <v>72</v>
      </c>
      <c r="M80" s="4">
        <v>92</v>
      </c>
      <c r="N80" s="4">
        <v>78</v>
      </c>
      <c r="O80" s="4">
        <v>101</v>
      </c>
      <c r="P80" s="4">
        <v>98</v>
      </c>
      <c r="Q80" s="19">
        <v>121</v>
      </c>
      <c r="R80" s="24">
        <f>SUM(F80:Q80)</f>
        <v>1357</v>
      </c>
      <c r="S80" s="30"/>
      <c r="T80" s="32"/>
    </row>
    <row r="81" spans="1:20" ht="21" customHeight="1" x14ac:dyDescent="0.45">
      <c r="B81" s="51"/>
      <c r="C81" s="60"/>
      <c r="D81" s="41"/>
      <c r="E81" s="43" t="s">
        <v>30</v>
      </c>
      <c r="F81" s="44">
        <f>IF(F80&gt;120,120,F80)</f>
        <v>120</v>
      </c>
      <c r="G81" s="44">
        <f t="shared" ref="G81" si="113">IF(G80&gt;120,120,G80)</f>
        <v>87</v>
      </c>
      <c r="H81" s="44">
        <f t="shared" ref="H81" si="114">IF(H80&gt;120,120,H80)</f>
        <v>120</v>
      </c>
      <c r="I81" s="44">
        <f t="shared" ref="I81" si="115">IF(I80&gt;120,120,I80)</f>
        <v>119</v>
      </c>
      <c r="J81" s="44">
        <f t="shared" ref="J81" si="116">IF(J80&gt;120,120,J80)</f>
        <v>120</v>
      </c>
      <c r="K81" s="44">
        <f t="shared" ref="K81" si="117">IF(K80&gt;120,120,K80)</f>
        <v>97</v>
      </c>
      <c r="L81" s="44">
        <f t="shared" ref="L81" si="118">IF(L80&gt;120,120,L80)</f>
        <v>72</v>
      </c>
      <c r="M81" s="44">
        <f t="shared" ref="M81" si="119">IF(M80&gt;120,120,M80)</f>
        <v>92</v>
      </c>
      <c r="N81" s="44">
        <f t="shared" ref="N81" si="120">IF(N80&gt;120,120,N80)</f>
        <v>78</v>
      </c>
      <c r="O81" s="44">
        <f t="shared" ref="O81" si="121">IF(O80&gt;120,120,O80)</f>
        <v>101</v>
      </c>
      <c r="P81" s="44">
        <f t="shared" ref="P81" si="122">IF(P80&gt;120,120,P80)</f>
        <v>98</v>
      </c>
      <c r="Q81" s="44">
        <f t="shared" ref="Q81" si="123">IF(Q80&gt;120,120,Q80)</f>
        <v>120</v>
      </c>
      <c r="R81" s="26"/>
      <c r="S81" s="30" t="s">
        <v>6</v>
      </c>
      <c r="T81" s="32"/>
    </row>
    <row r="82" spans="1:20" ht="21" customHeight="1" x14ac:dyDescent="0.45">
      <c r="B82" s="51"/>
      <c r="C82" s="60"/>
      <c r="D82" s="41"/>
      <c r="E82" s="43" t="s">
        <v>31</v>
      </c>
      <c r="F82" s="44">
        <f>IF(F80&lt;=120,0,IF(F80&lt;=300,(F80-120),180))</f>
        <v>9</v>
      </c>
      <c r="G82" s="44">
        <f t="shared" ref="G82:Q82" si="124">IF(G80&lt;=120,0,IF(G80&lt;=300,(G80-120),180))</f>
        <v>0</v>
      </c>
      <c r="H82" s="44">
        <f t="shared" si="124"/>
        <v>97</v>
      </c>
      <c r="I82" s="44">
        <f t="shared" si="124"/>
        <v>0</v>
      </c>
      <c r="J82" s="44">
        <f t="shared" si="124"/>
        <v>26</v>
      </c>
      <c r="K82" s="44">
        <f t="shared" si="124"/>
        <v>0</v>
      </c>
      <c r="L82" s="44">
        <f t="shared" si="124"/>
        <v>0</v>
      </c>
      <c r="M82" s="44">
        <f t="shared" si="124"/>
        <v>0</v>
      </c>
      <c r="N82" s="44">
        <f t="shared" si="124"/>
        <v>0</v>
      </c>
      <c r="O82" s="44">
        <f t="shared" si="124"/>
        <v>0</v>
      </c>
      <c r="P82" s="44">
        <f t="shared" si="124"/>
        <v>0</v>
      </c>
      <c r="Q82" s="44">
        <f t="shared" si="124"/>
        <v>1</v>
      </c>
      <c r="R82" s="26"/>
      <c r="S82" s="30" t="s">
        <v>53</v>
      </c>
      <c r="T82" s="32"/>
    </row>
    <row r="83" spans="1:20" ht="21" customHeight="1" thickBot="1" x14ac:dyDescent="0.5">
      <c r="B83" s="51"/>
      <c r="C83" s="60"/>
      <c r="D83" s="42"/>
      <c r="E83" s="43" t="s">
        <v>32</v>
      </c>
      <c r="F83" s="44">
        <f>IF(F80&gt;300,(F80-300),0)</f>
        <v>0</v>
      </c>
      <c r="G83" s="44">
        <f t="shared" ref="G83:Q83" si="125">IF(G80&gt;300,(G80-300),0)</f>
        <v>0</v>
      </c>
      <c r="H83" s="44">
        <f t="shared" si="125"/>
        <v>0</v>
      </c>
      <c r="I83" s="44">
        <f t="shared" si="125"/>
        <v>0</v>
      </c>
      <c r="J83" s="44">
        <f t="shared" si="125"/>
        <v>0</v>
      </c>
      <c r="K83" s="44">
        <f t="shared" si="125"/>
        <v>0</v>
      </c>
      <c r="L83" s="44">
        <f t="shared" si="125"/>
        <v>0</v>
      </c>
      <c r="M83" s="44">
        <f t="shared" si="125"/>
        <v>0</v>
      </c>
      <c r="N83" s="44">
        <f t="shared" si="125"/>
        <v>0</v>
      </c>
      <c r="O83" s="44">
        <f t="shared" si="125"/>
        <v>0</v>
      </c>
      <c r="P83" s="44">
        <f t="shared" si="125"/>
        <v>0</v>
      </c>
      <c r="Q83" s="44">
        <f t="shared" si="125"/>
        <v>0</v>
      </c>
      <c r="R83" s="26"/>
      <c r="S83" s="30" t="s">
        <v>54</v>
      </c>
      <c r="T83" s="32"/>
    </row>
    <row r="84" spans="1:20" ht="21" customHeight="1" thickBot="1" x14ac:dyDescent="0.5">
      <c r="B84" s="51"/>
      <c r="C84" s="53"/>
      <c r="D84" s="63" t="s">
        <v>33</v>
      </c>
      <c r="E84" s="39" t="s">
        <v>30</v>
      </c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28"/>
      <c r="S84" s="30" t="s">
        <v>35</v>
      </c>
      <c r="T84" s="31"/>
    </row>
    <row r="85" spans="1:20" ht="21" customHeight="1" thickBot="1" x14ac:dyDescent="0.5">
      <c r="B85" s="51"/>
      <c r="C85" s="53"/>
      <c r="D85" s="64"/>
      <c r="E85" s="37" t="s">
        <v>31</v>
      </c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28"/>
      <c r="S85" s="30" t="s">
        <v>55</v>
      </c>
      <c r="T85" s="31"/>
    </row>
    <row r="86" spans="1:20" ht="21" customHeight="1" thickBot="1" x14ac:dyDescent="0.5">
      <c r="B86" s="51"/>
      <c r="C86" s="53"/>
      <c r="D86" s="65"/>
      <c r="E86" s="37" t="s">
        <v>32</v>
      </c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28"/>
      <c r="S86" s="30" t="s">
        <v>56</v>
      </c>
      <c r="T86" s="31"/>
    </row>
    <row r="87" spans="1:20" ht="21" customHeight="1" x14ac:dyDescent="0.45">
      <c r="B87" s="51"/>
      <c r="C87" s="53"/>
      <c r="D87" s="54" t="s">
        <v>12</v>
      </c>
      <c r="E87" s="55"/>
      <c r="F87" s="5">
        <f>F81*F84+F82*F85+F83*F86</f>
        <v>0</v>
      </c>
      <c r="G87" s="5">
        <f t="shared" ref="G87" si="126">G81*G84+G82*G85+G83*G86</f>
        <v>0</v>
      </c>
      <c r="H87" s="5">
        <f t="shared" ref="H87" si="127">H81*H84+H82*H85+H83*H86</f>
        <v>0</v>
      </c>
      <c r="I87" s="5">
        <f t="shared" ref="I87" si="128">I81*I84+I82*I85+I83*I86</f>
        <v>0</v>
      </c>
      <c r="J87" s="5">
        <f t="shared" ref="J87" si="129">J81*J84+J82*J85+J83*J86</f>
        <v>0</v>
      </c>
      <c r="K87" s="5">
        <f t="shared" ref="K87" si="130">K81*K84+K82*K85+K83*K86</f>
        <v>0</v>
      </c>
      <c r="L87" s="5">
        <f t="shared" ref="L87" si="131">L81*L84+L82*L85+L83*L86</f>
        <v>0</v>
      </c>
      <c r="M87" s="5">
        <f t="shared" ref="M87" si="132">M81*M84+M82*M85+M83*M86</f>
        <v>0</v>
      </c>
      <c r="N87" s="5">
        <f t="shared" ref="N87" si="133">N81*N84+N82*N85+N83*N86</f>
        <v>0</v>
      </c>
      <c r="O87" s="5">
        <f t="shared" ref="O87" si="134">O81*O84+O82*O85+O83*O86</f>
        <v>0</v>
      </c>
      <c r="P87" s="5">
        <f t="shared" ref="P87" si="135">P81*P84+P82*P85+P83*P86</f>
        <v>0</v>
      </c>
      <c r="Q87" s="20">
        <f t="shared" ref="Q87" si="136">Q81*Q84+Q82*Q85+Q83*Q86</f>
        <v>0</v>
      </c>
      <c r="R87" s="26"/>
      <c r="S87" s="30" t="s">
        <v>36</v>
      </c>
      <c r="T87" s="32" t="s">
        <v>61</v>
      </c>
    </row>
    <row r="88" spans="1:20" ht="21" customHeight="1" x14ac:dyDescent="0.45">
      <c r="B88" s="51"/>
      <c r="C88" s="53"/>
      <c r="D88" s="54" t="s">
        <v>13</v>
      </c>
      <c r="E88" s="55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21"/>
      <c r="R88" s="26"/>
      <c r="S88" s="30" t="s">
        <v>37</v>
      </c>
      <c r="T88" s="31"/>
    </row>
    <row r="89" spans="1:20" ht="21" customHeight="1" x14ac:dyDescent="0.45">
      <c r="B89" s="51"/>
      <c r="C89" s="53"/>
      <c r="D89" s="66" t="s">
        <v>23</v>
      </c>
      <c r="E89" s="67"/>
      <c r="F89" s="10">
        <f>ROUND(F87-F88,2)</f>
        <v>0</v>
      </c>
      <c r="G89" s="10">
        <f t="shared" ref="G89:Q89" si="137">ROUND(G87-G88,2)</f>
        <v>0</v>
      </c>
      <c r="H89" s="10">
        <f t="shared" si="137"/>
        <v>0</v>
      </c>
      <c r="I89" s="10">
        <f t="shared" si="137"/>
        <v>0</v>
      </c>
      <c r="J89" s="10">
        <f t="shared" si="137"/>
        <v>0</v>
      </c>
      <c r="K89" s="10">
        <f t="shared" si="137"/>
        <v>0</v>
      </c>
      <c r="L89" s="10">
        <f t="shared" si="137"/>
        <v>0</v>
      </c>
      <c r="M89" s="10">
        <f t="shared" si="137"/>
        <v>0</v>
      </c>
      <c r="N89" s="10">
        <f t="shared" si="137"/>
        <v>0</v>
      </c>
      <c r="O89" s="10">
        <f t="shared" si="137"/>
        <v>0</v>
      </c>
      <c r="P89" s="10">
        <f t="shared" si="137"/>
        <v>0</v>
      </c>
      <c r="Q89" s="22">
        <f t="shared" si="137"/>
        <v>0</v>
      </c>
      <c r="R89" s="27"/>
      <c r="S89" s="33" t="s">
        <v>38</v>
      </c>
      <c r="T89" s="34" t="s">
        <v>58</v>
      </c>
    </row>
    <row r="90" spans="1:20" ht="30" customHeight="1" x14ac:dyDescent="0.45">
      <c r="B90" s="52"/>
      <c r="C90" s="3"/>
      <c r="D90" s="66" t="s">
        <v>14</v>
      </c>
      <c r="E90" s="67"/>
      <c r="F90" s="11">
        <f t="shared" ref="F90:Q90" si="138">ROUNDDOWN(SUM(F79,F89),0)</f>
        <v>0</v>
      </c>
      <c r="G90" s="11">
        <f t="shared" si="138"/>
        <v>0</v>
      </c>
      <c r="H90" s="11">
        <f t="shared" si="138"/>
        <v>0</v>
      </c>
      <c r="I90" s="11">
        <f t="shared" si="138"/>
        <v>0</v>
      </c>
      <c r="J90" s="11">
        <f t="shared" si="138"/>
        <v>0</v>
      </c>
      <c r="K90" s="11">
        <f t="shared" si="138"/>
        <v>0</v>
      </c>
      <c r="L90" s="11">
        <f t="shared" si="138"/>
        <v>0</v>
      </c>
      <c r="M90" s="11">
        <f t="shared" si="138"/>
        <v>0</v>
      </c>
      <c r="N90" s="11">
        <f t="shared" si="138"/>
        <v>0</v>
      </c>
      <c r="O90" s="11">
        <f t="shared" si="138"/>
        <v>0</v>
      </c>
      <c r="P90" s="11">
        <f t="shared" si="138"/>
        <v>0</v>
      </c>
      <c r="Q90" s="23">
        <f t="shared" si="138"/>
        <v>0</v>
      </c>
      <c r="R90" s="25">
        <f>SUM(F90:Q90)</f>
        <v>0</v>
      </c>
      <c r="S90" s="35" t="s">
        <v>39</v>
      </c>
      <c r="T90" s="36" t="s">
        <v>57</v>
      </c>
    </row>
    <row r="91" spans="1:20" ht="21" customHeight="1" thickBot="1" x14ac:dyDescent="0.5">
      <c r="A91" s="1">
        <v>7</v>
      </c>
      <c r="B91" s="50" t="s">
        <v>49</v>
      </c>
      <c r="C91" s="53" t="s">
        <v>0</v>
      </c>
      <c r="D91" s="54" t="s">
        <v>45</v>
      </c>
      <c r="E91" s="55"/>
      <c r="F91" s="4">
        <v>8</v>
      </c>
      <c r="G91" s="4">
        <v>8</v>
      </c>
      <c r="H91" s="4">
        <v>8</v>
      </c>
      <c r="I91" s="4">
        <v>8</v>
      </c>
      <c r="J91" s="4">
        <v>8</v>
      </c>
      <c r="K91" s="4">
        <v>8</v>
      </c>
      <c r="L91" s="4">
        <v>8</v>
      </c>
      <c r="M91" s="4">
        <v>8</v>
      </c>
      <c r="N91" s="4">
        <v>8</v>
      </c>
      <c r="O91" s="4">
        <v>8</v>
      </c>
      <c r="P91" s="4">
        <v>8</v>
      </c>
      <c r="Q91" s="19">
        <v>8</v>
      </c>
      <c r="R91" s="26"/>
      <c r="S91" s="29" t="s">
        <v>1</v>
      </c>
      <c r="T91" s="40"/>
    </row>
    <row r="92" spans="1:20" ht="21" customHeight="1" thickBot="1" x14ac:dyDescent="0.5">
      <c r="B92" s="51"/>
      <c r="C92" s="53"/>
      <c r="D92" s="54" t="s">
        <v>43</v>
      </c>
      <c r="E92" s="68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28"/>
      <c r="S92" s="30" t="s">
        <v>2</v>
      </c>
      <c r="T92" s="31"/>
    </row>
    <row r="93" spans="1:20" ht="21" customHeight="1" x14ac:dyDescent="0.45">
      <c r="B93" s="51"/>
      <c r="C93" s="53"/>
      <c r="D93" s="54" t="s">
        <v>13</v>
      </c>
      <c r="E93" s="55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21"/>
      <c r="R93" s="26"/>
      <c r="S93" s="30" t="s">
        <v>3</v>
      </c>
      <c r="T93" s="31"/>
    </row>
    <row r="94" spans="1:20" ht="21" customHeight="1" x14ac:dyDescent="0.45">
      <c r="B94" s="51"/>
      <c r="C94" s="53"/>
      <c r="D94" s="58" t="s">
        <v>18</v>
      </c>
      <c r="E94" s="59"/>
      <c r="F94" s="10">
        <f t="shared" ref="F94:Q94" si="139">ROUND((F91*F92)-F93,2)</f>
        <v>0</v>
      </c>
      <c r="G94" s="10">
        <f t="shared" si="139"/>
        <v>0</v>
      </c>
      <c r="H94" s="10">
        <f t="shared" si="139"/>
        <v>0</v>
      </c>
      <c r="I94" s="10">
        <f t="shared" si="139"/>
        <v>0</v>
      </c>
      <c r="J94" s="10">
        <f t="shared" si="139"/>
        <v>0</v>
      </c>
      <c r="K94" s="10">
        <f t="shared" si="139"/>
        <v>0</v>
      </c>
      <c r="L94" s="10">
        <f t="shared" si="139"/>
        <v>0</v>
      </c>
      <c r="M94" s="10">
        <f t="shared" si="139"/>
        <v>0</v>
      </c>
      <c r="N94" s="10">
        <f t="shared" si="139"/>
        <v>0</v>
      </c>
      <c r="O94" s="10">
        <f t="shared" si="139"/>
        <v>0</v>
      </c>
      <c r="P94" s="10">
        <f t="shared" si="139"/>
        <v>0</v>
      </c>
      <c r="Q94" s="22">
        <f t="shared" si="139"/>
        <v>0</v>
      </c>
      <c r="R94" s="27"/>
      <c r="S94" s="33" t="s">
        <v>4</v>
      </c>
      <c r="T94" s="34" t="s">
        <v>60</v>
      </c>
    </row>
    <row r="95" spans="1:20" ht="21" customHeight="1" x14ac:dyDescent="0.45">
      <c r="B95" s="51"/>
      <c r="C95" s="60" t="s">
        <v>5</v>
      </c>
      <c r="D95" s="61" t="s">
        <v>10</v>
      </c>
      <c r="E95" s="62"/>
      <c r="F95" s="38">
        <v>1488</v>
      </c>
      <c r="G95" s="4">
        <v>1475</v>
      </c>
      <c r="H95" s="4">
        <v>1470</v>
      </c>
      <c r="I95" s="4">
        <v>1293</v>
      </c>
      <c r="J95" s="4">
        <v>1437</v>
      </c>
      <c r="K95" s="4">
        <v>1428</v>
      </c>
      <c r="L95" s="4">
        <v>1310</v>
      </c>
      <c r="M95" s="4">
        <v>1554</v>
      </c>
      <c r="N95" s="4">
        <v>1556</v>
      </c>
      <c r="O95" s="4">
        <v>1657</v>
      </c>
      <c r="P95" s="4">
        <v>1920</v>
      </c>
      <c r="Q95" s="19">
        <v>1683</v>
      </c>
      <c r="R95" s="24">
        <f>SUM(F95:Q95)</f>
        <v>18271</v>
      </c>
      <c r="S95" s="30"/>
      <c r="T95" s="32"/>
    </row>
    <row r="96" spans="1:20" ht="21" customHeight="1" x14ac:dyDescent="0.45">
      <c r="B96" s="51"/>
      <c r="C96" s="60"/>
      <c r="D96" s="41"/>
      <c r="E96" s="43" t="s">
        <v>30</v>
      </c>
      <c r="F96" s="44">
        <f>IF(F95&gt;120,120,F95)</f>
        <v>120</v>
      </c>
      <c r="G96" s="44">
        <f t="shared" ref="G96" si="140">IF(G95&gt;120,120,G95)</f>
        <v>120</v>
      </c>
      <c r="H96" s="44">
        <f t="shared" ref="H96" si="141">IF(H95&gt;120,120,H95)</f>
        <v>120</v>
      </c>
      <c r="I96" s="44">
        <f t="shared" ref="I96" si="142">IF(I95&gt;120,120,I95)</f>
        <v>120</v>
      </c>
      <c r="J96" s="44">
        <f t="shared" ref="J96" si="143">IF(J95&gt;120,120,J95)</f>
        <v>120</v>
      </c>
      <c r="K96" s="44">
        <f t="shared" ref="K96" si="144">IF(K95&gt;120,120,K95)</f>
        <v>120</v>
      </c>
      <c r="L96" s="44">
        <f t="shared" ref="L96" si="145">IF(L95&gt;120,120,L95)</f>
        <v>120</v>
      </c>
      <c r="M96" s="44">
        <f t="shared" ref="M96" si="146">IF(M95&gt;120,120,M95)</f>
        <v>120</v>
      </c>
      <c r="N96" s="44">
        <f t="shared" ref="N96" si="147">IF(N95&gt;120,120,N95)</f>
        <v>120</v>
      </c>
      <c r="O96" s="44">
        <f t="shared" ref="O96" si="148">IF(O95&gt;120,120,O95)</f>
        <v>120</v>
      </c>
      <c r="P96" s="44">
        <f t="shared" ref="P96" si="149">IF(P95&gt;120,120,P95)</f>
        <v>120</v>
      </c>
      <c r="Q96" s="44">
        <f t="shared" ref="Q96" si="150">IF(Q95&gt;120,120,Q95)</f>
        <v>120</v>
      </c>
      <c r="R96" s="26"/>
      <c r="S96" s="30" t="s">
        <v>6</v>
      </c>
      <c r="T96" s="32"/>
    </row>
    <row r="97" spans="1:20" ht="21" customHeight="1" x14ac:dyDescent="0.45">
      <c r="B97" s="51"/>
      <c r="C97" s="60"/>
      <c r="D97" s="41"/>
      <c r="E97" s="43" t="s">
        <v>31</v>
      </c>
      <c r="F97" s="44">
        <f>IF(F95&lt;=120,0,IF(F95&lt;=300,(F95-120),180))</f>
        <v>180</v>
      </c>
      <c r="G97" s="44">
        <f t="shared" ref="G97:Q97" si="151">IF(G95&lt;=120,0,IF(G95&lt;=300,(G95-120),180))</f>
        <v>180</v>
      </c>
      <c r="H97" s="44">
        <f t="shared" si="151"/>
        <v>180</v>
      </c>
      <c r="I97" s="44">
        <f t="shared" si="151"/>
        <v>180</v>
      </c>
      <c r="J97" s="44">
        <f t="shared" si="151"/>
        <v>180</v>
      </c>
      <c r="K97" s="44">
        <f t="shared" si="151"/>
        <v>180</v>
      </c>
      <c r="L97" s="44">
        <f t="shared" si="151"/>
        <v>180</v>
      </c>
      <c r="M97" s="44">
        <f t="shared" si="151"/>
        <v>180</v>
      </c>
      <c r="N97" s="44">
        <f t="shared" si="151"/>
        <v>180</v>
      </c>
      <c r="O97" s="44">
        <f t="shared" si="151"/>
        <v>180</v>
      </c>
      <c r="P97" s="44">
        <f t="shared" si="151"/>
        <v>180</v>
      </c>
      <c r="Q97" s="44">
        <f t="shared" si="151"/>
        <v>180</v>
      </c>
      <c r="R97" s="26"/>
      <c r="S97" s="30" t="s">
        <v>53</v>
      </c>
      <c r="T97" s="32"/>
    </row>
    <row r="98" spans="1:20" ht="21" customHeight="1" thickBot="1" x14ac:dyDescent="0.5">
      <c r="B98" s="51"/>
      <c r="C98" s="60"/>
      <c r="D98" s="42"/>
      <c r="E98" s="43" t="s">
        <v>32</v>
      </c>
      <c r="F98" s="44">
        <f>IF(F95&gt;300,(F95-300),0)</f>
        <v>1188</v>
      </c>
      <c r="G98" s="44">
        <f t="shared" ref="G98:Q98" si="152">IF(G95&gt;300,(G95-300),0)</f>
        <v>1175</v>
      </c>
      <c r="H98" s="44">
        <f t="shared" si="152"/>
        <v>1170</v>
      </c>
      <c r="I98" s="44">
        <f t="shared" si="152"/>
        <v>993</v>
      </c>
      <c r="J98" s="44">
        <f t="shared" si="152"/>
        <v>1137</v>
      </c>
      <c r="K98" s="44">
        <f t="shared" si="152"/>
        <v>1128</v>
      </c>
      <c r="L98" s="44">
        <f t="shared" si="152"/>
        <v>1010</v>
      </c>
      <c r="M98" s="44">
        <f t="shared" si="152"/>
        <v>1254</v>
      </c>
      <c r="N98" s="44">
        <f t="shared" si="152"/>
        <v>1256</v>
      </c>
      <c r="O98" s="44">
        <f t="shared" si="152"/>
        <v>1357</v>
      </c>
      <c r="P98" s="44">
        <f t="shared" si="152"/>
        <v>1620</v>
      </c>
      <c r="Q98" s="44">
        <f t="shared" si="152"/>
        <v>1383</v>
      </c>
      <c r="R98" s="26"/>
      <c r="S98" s="30" t="s">
        <v>54</v>
      </c>
      <c r="T98" s="32"/>
    </row>
    <row r="99" spans="1:20" ht="21" customHeight="1" thickBot="1" x14ac:dyDescent="0.5">
      <c r="B99" s="51"/>
      <c r="C99" s="53"/>
      <c r="D99" s="63" t="s">
        <v>33</v>
      </c>
      <c r="E99" s="39" t="s">
        <v>30</v>
      </c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28"/>
      <c r="S99" s="30" t="s">
        <v>35</v>
      </c>
      <c r="T99" s="31"/>
    </row>
    <row r="100" spans="1:20" ht="21" customHeight="1" thickBot="1" x14ac:dyDescent="0.5">
      <c r="B100" s="51"/>
      <c r="C100" s="53"/>
      <c r="D100" s="64"/>
      <c r="E100" s="37" t="s">
        <v>31</v>
      </c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28"/>
      <c r="S100" s="30" t="s">
        <v>55</v>
      </c>
      <c r="T100" s="31"/>
    </row>
    <row r="101" spans="1:20" ht="21" customHeight="1" thickBot="1" x14ac:dyDescent="0.5">
      <c r="B101" s="51"/>
      <c r="C101" s="53"/>
      <c r="D101" s="65"/>
      <c r="E101" s="37" t="s">
        <v>32</v>
      </c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28"/>
      <c r="S101" s="30" t="s">
        <v>56</v>
      </c>
      <c r="T101" s="31"/>
    </row>
    <row r="102" spans="1:20" ht="21" customHeight="1" x14ac:dyDescent="0.45">
      <c r="B102" s="51"/>
      <c r="C102" s="53"/>
      <c r="D102" s="54" t="s">
        <v>12</v>
      </c>
      <c r="E102" s="55"/>
      <c r="F102" s="5">
        <f>F96*F99+F97*F100+F98*F101</f>
        <v>0</v>
      </c>
      <c r="G102" s="5">
        <f t="shared" ref="G102" si="153">G96*G99+G97*G100+G98*G101</f>
        <v>0</v>
      </c>
      <c r="H102" s="5">
        <f t="shared" ref="H102" si="154">H96*H99+H97*H100+H98*H101</f>
        <v>0</v>
      </c>
      <c r="I102" s="5">
        <f t="shared" ref="I102" si="155">I96*I99+I97*I100+I98*I101</f>
        <v>0</v>
      </c>
      <c r="J102" s="5">
        <f t="shared" ref="J102" si="156">J96*J99+J97*J100+J98*J101</f>
        <v>0</v>
      </c>
      <c r="K102" s="5">
        <f t="shared" ref="K102" si="157">K96*K99+K97*K100+K98*K101</f>
        <v>0</v>
      </c>
      <c r="L102" s="5">
        <f t="shared" ref="L102" si="158">L96*L99+L97*L100+L98*L101</f>
        <v>0</v>
      </c>
      <c r="M102" s="5">
        <f t="shared" ref="M102" si="159">M96*M99+M97*M100+M98*M101</f>
        <v>0</v>
      </c>
      <c r="N102" s="5">
        <f t="shared" ref="N102" si="160">N96*N99+N97*N100+N98*N101</f>
        <v>0</v>
      </c>
      <c r="O102" s="5">
        <f t="shared" ref="O102" si="161">O96*O99+O97*O100+O98*O101</f>
        <v>0</v>
      </c>
      <c r="P102" s="5">
        <f t="shared" ref="P102" si="162">P96*P99+P97*P100+P98*P101</f>
        <v>0</v>
      </c>
      <c r="Q102" s="20">
        <f t="shared" ref="Q102" si="163">Q96*Q99+Q97*Q100+Q98*Q101</f>
        <v>0</v>
      </c>
      <c r="R102" s="26"/>
      <c r="S102" s="30" t="s">
        <v>36</v>
      </c>
      <c r="T102" s="32" t="s">
        <v>61</v>
      </c>
    </row>
    <row r="103" spans="1:20" ht="21" customHeight="1" x14ac:dyDescent="0.45">
      <c r="B103" s="51"/>
      <c r="C103" s="53"/>
      <c r="D103" s="54" t="s">
        <v>13</v>
      </c>
      <c r="E103" s="55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21"/>
      <c r="R103" s="26"/>
      <c r="S103" s="30" t="s">
        <v>37</v>
      </c>
      <c r="T103" s="31"/>
    </row>
    <row r="104" spans="1:20" ht="21" customHeight="1" x14ac:dyDescent="0.45">
      <c r="B104" s="51"/>
      <c r="C104" s="53"/>
      <c r="D104" s="66" t="s">
        <v>23</v>
      </c>
      <c r="E104" s="67"/>
      <c r="F104" s="10">
        <f>ROUND(F102-F103,2)</f>
        <v>0</v>
      </c>
      <c r="G104" s="10">
        <f t="shared" ref="G104:Q104" si="164">ROUND(G102-G103,2)</f>
        <v>0</v>
      </c>
      <c r="H104" s="10">
        <f t="shared" si="164"/>
        <v>0</v>
      </c>
      <c r="I104" s="10">
        <f t="shared" si="164"/>
        <v>0</v>
      </c>
      <c r="J104" s="10">
        <f t="shared" si="164"/>
        <v>0</v>
      </c>
      <c r="K104" s="10">
        <f t="shared" si="164"/>
        <v>0</v>
      </c>
      <c r="L104" s="10">
        <f t="shared" si="164"/>
        <v>0</v>
      </c>
      <c r="M104" s="10">
        <f t="shared" si="164"/>
        <v>0</v>
      </c>
      <c r="N104" s="10">
        <f t="shared" si="164"/>
        <v>0</v>
      </c>
      <c r="O104" s="10">
        <f t="shared" si="164"/>
        <v>0</v>
      </c>
      <c r="P104" s="10">
        <f t="shared" si="164"/>
        <v>0</v>
      </c>
      <c r="Q104" s="22">
        <f t="shared" si="164"/>
        <v>0</v>
      </c>
      <c r="R104" s="27"/>
      <c r="S104" s="33" t="s">
        <v>38</v>
      </c>
      <c r="T104" s="34" t="s">
        <v>58</v>
      </c>
    </row>
    <row r="105" spans="1:20" ht="30" customHeight="1" x14ac:dyDescent="0.45">
      <c r="B105" s="52"/>
      <c r="C105" s="3"/>
      <c r="D105" s="66" t="s">
        <v>14</v>
      </c>
      <c r="E105" s="67"/>
      <c r="F105" s="11">
        <f t="shared" ref="F105:Q105" si="165">ROUNDDOWN(SUM(F94,F104),0)</f>
        <v>0</v>
      </c>
      <c r="G105" s="11">
        <f t="shared" si="165"/>
        <v>0</v>
      </c>
      <c r="H105" s="11">
        <f t="shared" si="165"/>
        <v>0</v>
      </c>
      <c r="I105" s="11">
        <f t="shared" si="165"/>
        <v>0</v>
      </c>
      <c r="J105" s="11">
        <f t="shared" si="165"/>
        <v>0</v>
      </c>
      <c r="K105" s="11">
        <f t="shared" si="165"/>
        <v>0</v>
      </c>
      <c r="L105" s="11">
        <f t="shared" si="165"/>
        <v>0</v>
      </c>
      <c r="M105" s="11">
        <f t="shared" si="165"/>
        <v>0</v>
      </c>
      <c r="N105" s="11">
        <f t="shared" si="165"/>
        <v>0</v>
      </c>
      <c r="O105" s="11">
        <f t="shared" si="165"/>
        <v>0</v>
      </c>
      <c r="P105" s="11">
        <f t="shared" si="165"/>
        <v>0</v>
      </c>
      <c r="Q105" s="23">
        <f t="shared" si="165"/>
        <v>0</v>
      </c>
      <c r="R105" s="25">
        <f>SUM(F105:Q105)</f>
        <v>0</v>
      </c>
      <c r="S105" s="35" t="s">
        <v>39</v>
      </c>
      <c r="T105" s="36" t="s">
        <v>57</v>
      </c>
    </row>
    <row r="106" spans="1:20" ht="21" customHeight="1" thickBot="1" x14ac:dyDescent="0.5">
      <c r="A106" s="1">
        <v>8</v>
      </c>
      <c r="B106" s="50" t="s">
        <v>48</v>
      </c>
      <c r="C106" s="53" t="s">
        <v>0</v>
      </c>
      <c r="D106" s="54" t="s">
        <v>29</v>
      </c>
      <c r="E106" s="55"/>
      <c r="F106" s="4">
        <v>30</v>
      </c>
      <c r="G106" s="4">
        <v>30</v>
      </c>
      <c r="H106" s="4">
        <v>30</v>
      </c>
      <c r="I106" s="4">
        <v>30</v>
      </c>
      <c r="J106" s="4">
        <v>30</v>
      </c>
      <c r="K106" s="4">
        <v>30</v>
      </c>
      <c r="L106" s="4">
        <v>30</v>
      </c>
      <c r="M106" s="4">
        <v>30</v>
      </c>
      <c r="N106" s="4">
        <v>30</v>
      </c>
      <c r="O106" s="4">
        <v>30</v>
      </c>
      <c r="P106" s="4">
        <v>30</v>
      </c>
      <c r="Q106" s="19">
        <v>30</v>
      </c>
      <c r="R106" s="26"/>
      <c r="S106" s="29" t="s">
        <v>1</v>
      </c>
      <c r="T106" s="40"/>
    </row>
    <row r="107" spans="1:20" ht="21" customHeight="1" thickBot="1" x14ac:dyDescent="0.5">
      <c r="B107" s="51"/>
      <c r="C107" s="53"/>
      <c r="D107" s="56" t="s">
        <v>50</v>
      </c>
      <c r="E107" s="57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28"/>
      <c r="S107" s="30" t="s">
        <v>2</v>
      </c>
      <c r="T107" s="31"/>
    </row>
    <row r="108" spans="1:20" ht="21" customHeight="1" x14ac:dyDescent="0.45">
      <c r="B108" s="51"/>
      <c r="C108" s="53"/>
      <c r="D108" s="54" t="s">
        <v>13</v>
      </c>
      <c r="E108" s="55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21"/>
      <c r="R108" s="26"/>
      <c r="S108" s="30" t="s">
        <v>3</v>
      </c>
      <c r="T108" s="31"/>
    </row>
    <row r="109" spans="1:20" ht="21" customHeight="1" x14ac:dyDescent="0.45">
      <c r="B109" s="51"/>
      <c r="C109" s="53"/>
      <c r="D109" s="58" t="s">
        <v>18</v>
      </c>
      <c r="E109" s="59"/>
      <c r="F109" s="10">
        <f>ROUND(F107-F108,2)</f>
        <v>0</v>
      </c>
      <c r="G109" s="10">
        <f t="shared" ref="G109" si="166">ROUND(G107-G108,2)</f>
        <v>0</v>
      </c>
      <c r="H109" s="10">
        <f t="shared" ref="H109" si="167">ROUND(H107-H108,2)</f>
        <v>0</v>
      </c>
      <c r="I109" s="10">
        <f t="shared" ref="I109" si="168">ROUND(I107-I108,2)</f>
        <v>0</v>
      </c>
      <c r="J109" s="10">
        <f t="shared" ref="J109" si="169">ROUND(J107-J108,2)</f>
        <v>0</v>
      </c>
      <c r="K109" s="10">
        <f t="shared" ref="K109" si="170">ROUND(K107-K108,2)</f>
        <v>0</v>
      </c>
      <c r="L109" s="10">
        <f t="shared" ref="L109" si="171">ROUND(L107-L108,2)</f>
        <v>0</v>
      </c>
      <c r="M109" s="10">
        <f t="shared" ref="M109" si="172">ROUND(M107-M108,2)</f>
        <v>0</v>
      </c>
      <c r="N109" s="10">
        <f t="shared" ref="N109" si="173">ROUND(N107-N108,2)</f>
        <v>0</v>
      </c>
      <c r="O109" s="10">
        <f t="shared" ref="O109" si="174">ROUND(O107-O108,2)</f>
        <v>0</v>
      </c>
      <c r="P109" s="10">
        <f t="shared" ref="P109" si="175">ROUND(P107-P108,2)</f>
        <v>0</v>
      </c>
      <c r="Q109" s="22">
        <f t="shared" ref="Q109" si="176">ROUND(Q107-Q108,2)</f>
        <v>0</v>
      </c>
      <c r="R109" s="27"/>
      <c r="S109" s="33" t="s">
        <v>4</v>
      </c>
      <c r="T109" s="34" t="s">
        <v>52</v>
      </c>
    </row>
    <row r="110" spans="1:20" ht="21" customHeight="1" x14ac:dyDescent="0.45">
      <c r="B110" s="51"/>
      <c r="C110" s="60" t="s">
        <v>5</v>
      </c>
      <c r="D110" s="61" t="s">
        <v>10</v>
      </c>
      <c r="E110" s="62"/>
      <c r="F110" s="38">
        <v>250</v>
      </c>
      <c r="G110" s="4">
        <v>257</v>
      </c>
      <c r="H110" s="4">
        <v>232</v>
      </c>
      <c r="I110" s="4">
        <v>199</v>
      </c>
      <c r="J110" s="4">
        <v>211</v>
      </c>
      <c r="K110" s="4">
        <v>227</v>
      </c>
      <c r="L110" s="4">
        <v>219</v>
      </c>
      <c r="M110" s="4">
        <v>275</v>
      </c>
      <c r="N110" s="4">
        <v>275</v>
      </c>
      <c r="O110" s="4">
        <v>295</v>
      </c>
      <c r="P110" s="4">
        <v>330</v>
      </c>
      <c r="Q110" s="19">
        <v>278</v>
      </c>
      <c r="R110" s="24">
        <f>SUM(F110:Q110)</f>
        <v>3048</v>
      </c>
      <c r="S110" s="30"/>
      <c r="T110" s="32"/>
    </row>
    <row r="111" spans="1:20" ht="21" customHeight="1" x14ac:dyDescent="0.45">
      <c r="B111" s="51"/>
      <c r="C111" s="60"/>
      <c r="D111" s="41"/>
      <c r="E111" s="43" t="s">
        <v>30</v>
      </c>
      <c r="F111" s="44">
        <f>IF(F110&gt;120,120,F110)</f>
        <v>120</v>
      </c>
      <c r="G111" s="44">
        <f t="shared" ref="G111" si="177">IF(G110&gt;120,120,G110)</f>
        <v>120</v>
      </c>
      <c r="H111" s="44">
        <f t="shared" ref="H111" si="178">IF(H110&gt;120,120,H110)</f>
        <v>120</v>
      </c>
      <c r="I111" s="44">
        <f t="shared" ref="I111" si="179">IF(I110&gt;120,120,I110)</f>
        <v>120</v>
      </c>
      <c r="J111" s="44">
        <f t="shared" ref="J111" si="180">IF(J110&gt;120,120,J110)</f>
        <v>120</v>
      </c>
      <c r="K111" s="44">
        <f t="shared" ref="K111" si="181">IF(K110&gt;120,120,K110)</f>
        <v>120</v>
      </c>
      <c r="L111" s="44">
        <f t="shared" ref="L111" si="182">IF(L110&gt;120,120,L110)</f>
        <v>120</v>
      </c>
      <c r="M111" s="44">
        <f t="shared" ref="M111" si="183">IF(M110&gt;120,120,M110)</f>
        <v>120</v>
      </c>
      <c r="N111" s="44">
        <f t="shared" ref="N111" si="184">IF(N110&gt;120,120,N110)</f>
        <v>120</v>
      </c>
      <c r="O111" s="44">
        <f t="shared" ref="O111" si="185">IF(O110&gt;120,120,O110)</f>
        <v>120</v>
      </c>
      <c r="P111" s="44">
        <f t="shared" ref="P111" si="186">IF(P110&gt;120,120,P110)</f>
        <v>120</v>
      </c>
      <c r="Q111" s="44">
        <f t="shared" ref="Q111" si="187">IF(Q110&gt;120,120,Q110)</f>
        <v>120</v>
      </c>
      <c r="R111" s="26"/>
      <c r="S111" s="30" t="s">
        <v>6</v>
      </c>
      <c r="T111" s="32"/>
    </row>
    <row r="112" spans="1:20" ht="21" customHeight="1" x14ac:dyDescent="0.45">
      <c r="B112" s="51"/>
      <c r="C112" s="60"/>
      <c r="D112" s="41"/>
      <c r="E112" s="43" t="s">
        <v>31</v>
      </c>
      <c r="F112" s="44">
        <f>IF(F110&lt;=120,0,IF(F110&lt;=300,(F110-120),180))</f>
        <v>130</v>
      </c>
      <c r="G112" s="44">
        <f t="shared" ref="G112:Q112" si="188">IF(G110&lt;=120,0,IF(G110&lt;=300,(G110-120),180))</f>
        <v>137</v>
      </c>
      <c r="H112" s="44">
        <f t="shared" si="188"/>
        <v>112</v>
      </c>
      <c r="I112" s="44">
        <f t="shared" si="188"/>
        <v>79</v>
      </c>
      <c r="J112" s="44">
        <f t="shared" si="188"/>
        <v>91</v>
      </c>
      <c r="K112" s="44">
        <f t="shared" si="188"/>
        <v>107</v>
      </c>
      <c r="L112" s="44">
        <f t="shared" si="188"/>
        <v>99</v>
      </c>
      <c r="M112" s="44">
        <f t="shared" si="188"/>
        <v>155</v>
      </c>
      <c r="N112" s="44">
        <f t="shared" si="188"/>
        <v>155</v>
      </c>
      <c r="O112" s="44">
        <f t="shared" si="188"/>
        <v>175</v>
      </c>
      <c r="P112" s="44">
        <f t="shared" si="188"/>
        <v>180</v>
      </c>
      <c r="Q112" s="44">
        <f t="shared" si="188"/>
        <v>158</v>
      </c>
      <c r="R112" s="26"/>
      <c r="S112" s="30" t="s">
        <v>53</v>
      </c>
      <c r="T112" s="32"/>
    </row>
    <row r="113" spans="1:20" ht="21" customHeight="1" thickBot="1" x14ac:dyDescent="0.5">
      <c r="B113" s="51"/>
      <c r="C113" s="60"/>
      <c r="D113" s="42"/>
      <c r="E113" s="43" t="s">
        <v>32</v>
      </c>
      <c r="F113" s="44">
        <f>IF(F110&gt;300,(F110-300),0)</f>
        <v>0</v>
      </c>
      <c r="G113" s="44">
        <f t="shared" ref="G113:Q113" si="189">IF(G110&gt;300,(G110-300),0)</f>
        <v>0</v>
      </c>
      <c r="H113" s="44">
        <f t="shared" si="189"/>
        <v>0</v>
      </c>
      <c r="I113" s="44">
        <f t="shared" si="189"/>
        <v>0</v>
      </c>
      <c r="J113" s="44">
        <f t="shared" si="189"/>
        <v>0</v>
      </c>
      <c r="K113" s="44">
        <f t="shared" si="189"/>
        <v>0</v>
      </c>
      <c r="L113" s="44">
        <f t="shared" si="189"/>
        <v>0</v>
      </c>
      <c r="M113" s="44">
        <f t="shared" si="189"/>
        <v>0</v>
      </c>
      <c r="N113" s="44">
        <f t="shared" si="189"/>
        <v>0</v>
      </c>
      <c r="O113" s="44">
        <f t="shared" si="189"/>
        <v>0</v>
      </c>
      <c r="P113" s="44">
        <f t="shared" si="189"/>
        <v>30</v>
      </c>
      <c r="Q113" s="44">
        <f t="shared" si="189"/>
        <v>0</v>
      </c>
      <c r="R113" s="26"/>
      <c r="S113" s="30" t="s">
        <v>54</v>
      </c>
      <c r="T113" s="32"/>
    </row>
    <row r="114" spans="1:20" ht="21" customHeight="1" thickBot="1" x14ac:dyDescent="0.5">
      <c r="B114" s="51"/>
      <c r="C114" s="53"/>
      <c r="D114" s="63" t="s">
        <v>33</v>
      </c>
      <c r="E114" s="39" t="s">
        <v>30</v>
      </c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28"/>
      <c r="S114" s="30" t="s">
        <v>35</v>
      </c>
      <c r="T114" s="31"/>
    </row>
    <row r="115" spans="1:20" ht="21" customHeight="1" thickBot="1" x14ac:dyDescent="0.5">
      <c r="B115" s="51"/>
      <c r="C115" s="53"/>
      <c r="D115" s="64"/>
      <c r="E115" s="37" t="s">
        <v>31</v>
      </c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28"/>
      <c r="S115" s="30" t="s">
        <v>55</v>
      </c>
      <c r="T115" s="31"/>
    </row>
    <row r="116" spans="1:20" ht="21" customHeight="1" thickBot="1" x14ac:dyDescent="0.5">
      <c r="B116" s="51"/>
      <c r="C116" s="53"/>
      <c r="D116" s="65"/>
      <c r="E116" s="37" t="s">
        <v>32</v>
      </c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28"/>
      <c r="S116" s="30" t="s">
        <v>56</v>
      </c>
      <c r="T116" s="31"/>
    </row>
    <row r="117" spans="1:20" ht="21" customHeight="1" x14ac:dyDescent="0.45">
      <c r="B117" s="51"/>
      <c r="C117" s="53"/>
      <c r="D117" s="54" t="s">
        <v>12</v>
      </c>
      <c r="E117" s="55"/>
      <c r="F117" s="5">
        <f>F111*F114+F112*F115+F113*F116</f>
        <v>0</v>
      </c>
      <c r="G117" s="5">
        <f t="shared" ref="G117" si="190">G111*G114+G112*G115+G113*G116</f>
        <v>0</v>
      </c>
      <c r="H117" s="5">
        <f t="shared" ref="H117" si="191">H111*H114+H112*H115+H113*H116</f>
        <v>0</v>
      </c>
      <c r="I117" s="5">
        <f t="shared" ref="I117" si="192">I111*I114+I112*I115+I113*I116</f>
        <v>0</v>
      </c>
      <c r="J117" s="5">
        <f t="shared" ref="J117" si="193">J111*J114+J112*J115+J113*J116</f>
        <v>0</v>
      </c>
      <c r="K117" s="5">
        <f t="shared" ref="K117" si="194">K111*K114+K112*K115+K113*K116</f>
        <v>0</v>
      </c>
      <c r="L117" s="5">
        <f t="shared" ref="L117" si="195">L111*L114+L112*L115+L113*L116</f>
        <v>0</v>
      </c>
      <c r="M117" s="5">
        <f t="shared" ref="M117" si="196">M111*M114+M112*M115+M113*M116</f>
        <v>0</v>
      </c>
      <c r="N117" s="5">
        <f t="shared" ref="N117" si="197">N111*N114+N112*N115+N113*N116</f>
        <v>0</v>
      </c>
      <c r="O117" s="5">
        <f t="shared" ref="O117" si="198">O111*O114+O112*O115+O113*O116</f>
        <v>0</v>
      </c>
      <c r="P117" s="5">
        <f t="shared" ref="P117" si="199">P111*P114+P112*P115+P113*P116</f>
        <v>0</v>
      </c>
      <c r="Q117" s="20">
        <f t="shared" ref="Q117" si="200">Q111*Q114+Q112*Q115+Q113*Q116</f>
        <v>0</v>
      </c>
      <c r="R117" s="26"/>
      <c r="S117" s="30" t="s">
        <v>36</v>
      </c>
      <c r="T117" s="32" t="s">
        <v>61</v>
      </c>
    </row>
    <row r="118" spans="1:20" ht="21" customHeight="1" x14ac:dyDescent="0.45">
      <c r="B118" s="51"/>
      <c r="C118" s="53"/>
      <c r="D118" s="54" t="s">
        <v>13</v>
      </c>
      <c r="E118" s="55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21"/>
      <c r="R118" s="26"/>
      <c r="S118" s="30" t="s">
        <v>37</v>
      </c>
      <c r="T118" s="31"/>
    </row>
    <row r="119" spans="1:20" ht="21" customHeight="1" x14ac:dyDescent="0.45">
      <c r="B119" s="51"/>
      <c r="C119" s="53"/>
      <c r="D119" s="66" t="s">
        <v>23</v>
      </c>
      <c r="E119" s="67"/>
      <c r="F119" s="10">
        <f>ROUND(F117-F118,2)</f>
        <v>0</v>
      </c>
      <c r="G119" s="10">
        <f t="shared" ref="G119:Q119" si="201">ROUND(G117-G118,2)</f>
        <v>0</v>
      </c>
      <c r="H119" s="10">
        <f t="shared" si="201"/>
        <v>0</v>
      </c>
      <c r="I119" s="10">
        <f t="shared" si="201"/>
        <v>0</v>
      </c>
      <c r="J119" s="10">
        <f t="shared" si="201"/>
        <v>0</v>
      </c>
      <c r="K119" s="10">
        <f t="shared" si="201"/>
        <v>0</v>
      </c>
      <c r="L119" s="10">
        <f t="shared" si="201"/>
        <v>0</v>
      </c>
      <c r="M119" s="10">
        <f t="shared" si="201"/>
        <v>0</v>
      </c>
      <c r="N119" s="10">
        <f t="shared" si="201"/>
        <v>0</v>
      </c>
      <c r="O119" s="10">
        <f t="shared" si="201"/>
        <v>0</v>
      </c>
      <c r="P119" s="10">
        <f t="shared" si="201"/>
        <v>0</v>
      </c>
      <c r="Q119" s="22">
        <f t="shared" si="201"/>
        <v>0</v>
      </c>
      <c r="R119" s="27"/>
      <c r="S119" s="33" t="s">
        <v>38</v>
      </c>
      <c r="T119" s="34" t="s">
        <v>58</v>
      </c>
    </row>
    <row r="120" spans="1:20" ht="30" customHeight="1" x14ac:dyDescent="0.45">
      <c r="B120" s="52"/>
      <c r="C120" s="3"/>
      <c r="D120" s="66" t="s">
        <v>14</v>
      </c>
      <c r="E120" s="67"/>
      <c r="F120" s="11">
        <f t="shared" ref="F120:Q120" si="202">ROUNDDOWN(SUM(F109,F119),0)</f>
        <v>0</v>
      </c>
      <c r="G120" s="11">
        <f t="shared" si="202"/>
        <v>0</v>
      </c>
      <c r="H120" s="11">
        <f t="shared" si="202"/>
        <v>0</v>
      </c>
      <c r="I120" s="11">
        <f t="shared" si="202"/>
        <v>0</v>
      </c>
      <c r="J120" s="11">
        <f t="shared" si="202"/>
        <v>0</v>
      </c>
      <c r="K120" s="11">
        <f t="shared" si="202"/>
        <v>0</v>
      </c>
      <c r="L120" s="11">
        <f t="shared" si="202"/>
        <v>0</v>
      </c>
      <c r="M120" s="11">
        <f t="shared" si="202"/>
        <v>0</v>
      </c>
      <c r="N120" s="11">
        <f t="shared" si="202"/>
        <v>0</v>
      </c>
      <c r="O120" s="11">
        <f t="shared" si="202"/>
        <v>0</v>
      </c>
      <c r="P120" s="11">
        <f t="shared" si="202"/>
        <v>0</v>
      </c>
      <c r="Q120" s="23">
        <f t="shared" si="202"/>
        <v>0</v>
      </c>
      <c r="R120" s="25">
        <f>SUM(F120:Q120)</f>
        <v>0</v>
      </c>
      <c r="S120" s="35" t="s">
        <v>39</v>
      </c>
      <c r="T120" s="36" t="s">
        <v>57</v>
      </c>
    </row>
    <row r="121" spans="1:20" ht="21" customHeight="1" thickBot="1" x14ac:dyDescent="0.5">
      <c r="A121" s="1">
        <v>9</v>
      </c>
      <c r="B121" s="50" t="s">
        <v>47</v>
      </c>
      <c r="C121" s="53" t="s">
        <v>0</v>
      </c>
      <c r="D121" s="54" t="s">
        <v>29</v>
      </c>
      <c r="E121" s="55"/>
      <c r="F121" s="4">
        <v>20</v>
      </c>
      <c r="G121" s="4">
        <v>20</v>
      </c>
      <c r="H121" s="4">
        <v>20</v>
      </c>
      <c r="I121" s="4">
        <v>20</v>
      </c>
      <c r="J121" s="4">
        <v>20</v>
      </c>
      <c r="K121" s="4">
        <v>20</v>
      </c>
      <c r="L121" s="4">
        <v>20</v>
      </c>
      <c r="M121" s="4">
        <v>20</v>
      </c>
      <c r="N121" s="4">
        <v>20</v>
      </c>
      <c r="O121" s="4">
        <v>20</v>
      </c>
      <c r="P121" s="4">
        <v>20</v>
      </c>
      <c r="Q121" s="19">
        <v>20</v>
      </c>
      <c r="R121" s="26"/>
      <c r="S121" s="29" t="s">
        <v>1</v>
      </c>
      <c r="T121" s="40"/>
    </row>
    <row r="122" spans="1:20" ht="21" customHeight="1" thickBot="1" x14ac:dyDescent="0.5">
      <c r="B122" s="51"/>
      <c r="C122" s="53"/>
      <c r="D122" s="56" t="s">
        <v>50</v>
      </c>
      <c r="E122" s="57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28"/>
      <c r="S122" s="30" t="s">
        <v>2</v>
      </c>
      <c r="T122" s="31"/>
    </row>
    <row r="123" spans="1:20" ht="21" customHeight="1" x14ac:dyDescent="0.45">
      <c r="B123" s="51"/>
      <c r="C123" s="53"/>
      <c r="D123" s="54" t="s">
        <v>13</v>
      </c>
      <c r="E123" s="55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21"/>
      <c r="R123" s="26"/>
      <c r="S123" s="30" t="s">
        <v>3</v>
      </c>
      <c r="T123" s="31"/>
    </row>
    <row r="124" spans="1:20" ht="21" customHeight="1" x14ac:dyDescent="0.45">
      <c r="B124" s="51"/>
      <c r="C124" s="53"/>
      <c r="D124" s="58" t="s">
        <v>18</v>
      </c>
      <c r="E124" s="59"/>
      <c r="F124" s="10">
        <f>ROUND(F122-F123,2)</f>
        <v>0</v>
      </c>
      <c r="G124" s="10">
        <f t="shared" ref="G124" si="203">ROUND(G122-G123,2)</f>
        <v>0</v>
      </c>
      <c r="H124" s="10">
        <f t="shared" ref="H124" si="204">ROUND(H122-H123,2)</f>
        <v>0</v>
      </c>
      <c r="I124" s="10">
        <f t="shared" ref="I124" si="205">ROUND(I122-I123,2)</f>
        <v>0</v>
      </c>
      <c r="J124" s="10">
        <f t="shared" ref="J124" si="206">ROUND(J122-J123,2)</f>
        <v>0</v>
      </c>
      <c r="K124" s="10">
        <f t="shared" ref="K124" si="207">ROUND(K122-K123,2)</f>
        <v>0</v>
      </c>
      <c r="L124" s="10">
        <f t="shared" ref="L124" si="208">ROUND(L122-L123,2)</f>
        <v>0</v>
      </c>
      <c r="M124" s="10">
        <f t="shared" ref="M124" si="209">ROUND(M122-M123,2)</f>
        <v>0</v>
      </c>
      <c r="N124" s="10">
        <f t="shared" ref="N124" si="210">ROUND(N122-N123,2)</f>
        <v>0</v>
      </c>
      <c r="O124" s="10">
        <f t="shared" ref="O124" si="211">ROUND(O122-O123,2)</f>
        <v>0</v>
      </c>
      <c r="P124" s="10">
        <f t="shared" ref="P124" si="212">ROUND(P122-P123,2)</f>
        <v>0</v>
      </c>
      <c r="Q124" s="22">
        <f t="shared" ref="Q124" si="213">ROUND(Q122-Q123,2)</f>
        <v>0</v>
      </c>
      <c r="R124" s="27"/>
      <c r="S124" s="33" t="s">
        <v>4</v>
      </c>
      <c r="T124" s="34" t="s">
        <v>52</v>
      </c>
    </row>
    <row r="125" spans="1:20" ht="21" customHeight="1" x14ac:dyDescent="0.45">
      <c r="B125" s="51"/>
      <c r="C125" s="60" t="s">
        <v>5</v>
      </c>
      <c r="D125" s="61" t="s">
        <v>10</v>
      </c>
      <c r="E125" s="62"/>
      <c r="F125" s="38">
        <v>343</v>
      </c>
      <c r="G125" s="4">
        <v>208</v>
      </c>
      <c r="H125" s="4">
        <v>179</v>
      </c>
      <c r="I125" s="4">
        <v>147</v>
      </c>
      <c r="J125" s="4">
        <v>152</v>
      </c>
      <c r="K125" s="4">
        <v>133</v>
      </c>
      <c r="L125" s="4">
        <v>171</v>
      </c>
      <c r="M125" s="4">
        <v>227</v>
      </c>
      <c r="N125" s="4">
        <v>230</v>
      </c>
      <c r="O125" s="4">
        <v>294</v>
      </c>
      <c r="P125" s="4">
        <v>406</v>
      </c>
      <c r="Q125" s="19">
        <v>366</v>
      </c>
      <c r="R125" s="24">
        <f>SUM(F125:Q125)</f>
        <v>2856</v>
      </c>
      <c r="S125" s="30"/>
      <c r="T125" s="32"/>
    </row>
    <row r="126" spans="1:20" ht="21" customHeight="1" x14ac:dyDescent="0.45">
      <c r="B126" s="51"/>
      <c r="C126" s="60"/>
      <c r="D126" s="41"/>
      <c r="E126" s="43" t="s">
        <v>30</v>
      </c>
      <c r="F126" s="44">
        <f>IF(F125&gt;120,120,F125)</f>
        <v>120</v>
      </c>
      <c r="G126" s="44">
        <f t="shared" ref="G126" si="214">IF(G125&gt;120,120,G125)</f>
        <v>120</v>
      </c>
      <c r="H126" s="44">
        <f t="shared" ref="H126" si="215">IF(H125&gt;120,120,H125)</f>
        <v>120</v>
      </c>
      <c r="I126" s="44">
        <f t="shared" ref="I126" si="216">IF(I125&gt;120,120,I125)</f>
        <v>120</v>
      </c>
      <c r="J126" s="44">
        <f t="shared" ref="J126" si="217">IF(J125&gt;120,120,J125)</f>
        <v>120</v>
      </c>
      <c r="K126" s="44">
        <f t="shared" ref="K126" si="218">IF(K125&gt;120,120,K125)</f>
        <v>120</v>
      </c>
      <c r="L126" s="44">
        <f t="shared" ref="L126" si="219">IF(L125&gt;120,120,L125)</f>
        <v>120</v>
      </c>
      <c r="M126" s="44">
        <f t="shared" ref="M126" si="220">IF(M125&gt;120,120,M125)</f>
        <v>120</v>
      </c>
      <c r="N126" s="44">
        <f t="shared" ref="N126" si="221">IF(N125&gt;120,120,N125)</f>
        <v>120</v>
      </c>
      <c r="O126" s="44">
        <f t="shared" ref="O126" si="222">IF(O125&gt;120,120,O125)</f>
        <v>120</v>
      </c>
      <c r="P126" s="44">
        <f t="shared" ref="P126" si="223">IF(P125&gt;120,120,P125)</f>
        <v>120</v>
      </c>
      <c r="Q126" s="44">
        <f t="shared" ref="Q126" si="224">IF(Q125&gt;120,120,Q125)</f>
        <v>120</v>
      </c>
      <c r="R126" s="26"/>
      <c r="S126" s="30" t="s">
        <v>6</v>
      </c>
      <c r="T126" s="32"/>
    </row>
    <row r="127" spans="1:20" ht="21" customHeight="1" x14ac:dyDescent="0.45">
      <c r="B127" s="51"/>
      <c r="C127" s="60"/>
      <c r="D127" s="41"/>
      <c r="E127" s="43" t="s">
        <v>31</v>
      </c>
      <c r="F127" s="44">
        <f>IF(F125&lt;=120,0,IF(F125&lt;=300,(F125-120),180))</f>
        <v>180</v>
      </c>
      <c r="G127" s="44">
        <f t="shared" ref="G127:Q127" si="225">IF(G125&lt;=120,0,IF(G125&lt;=300,(G125-120),180))</f>
        <v>88</v>
      </c>
      <c r="H127" s="44">
        <f t="shared" si="225"/>
        <v>59</v>
      </c>
      <c r="I127" s="44">
        <f t="shared" si="225"/>
        <v>27</v>
      </c>
      <c r="J127" s="44">
        <f t="shared" si="225"/>
        <v>32</v>
      </c>
      <c r="K127" s="44">
        <f t="shared" si="225"/>
        <v>13</v>
      </c>
      <c r="L127" s="44">
        <f t="shared" si="225"/>
        <v>51</v>
      </c>
      <c r="M127" s="44">
        <f t="shared" si="225"/>
        <v>107</v>
      </c>
      <c r="N127" s="44">
        <f t="shared" si="225"/>
        <v>110</v>
      </c>
      <c r="O127" s="44">
        <f t="shared" si="225"/>
        <v>174</v>
      </c>
      <c r="P127" s="44">
        <f t="shared" si="225"/>
        <v>180</v>
      </c>
      <c r="Q127" s="44">
        <f t="shared" si="225"/>
        <v>180</v>
      </c>
      <c r="R127" s="26"/>
      <c r="S127" s="30" t="s">
        <v>53</v>
      </c>
      <c r="T127" s="32"/>
    </row>
    <row r="128" spans="1:20" ht="21" customHeight="1" thickBot="1" x14ac:dyDescent="0.5">
      <c r="B128" s="51"/>
      <c r="C128" s="60"/>
      <c r="D128" s="42"/>
      <c r="E128" s="43" t="s">
        <v>32</v>
      </c>
      <c r="F128" s="44">
        <f>IF(F125&gt;300,(F125-300),0)</f>
        <v>43</v>
      </c>
      <c r="G128" s="44">
        <f t="shared" ref="G128:Q128" si="226">IF(G125&gt;300,(G125-300),0)</f>
        <v>0</v>
      </c>
      <c r="H128" s="44">
        <f t="shared" si="226"/>
        <v>0</v>
      </c>
      <c r="I128" s="44">
        <f t="shared" si="226"/>
        <v>0</v>
      </c>
      <c r="J128" s="44">
        <f t="shared" si="226"/>
        <v>0</v>
      </c>
      <c r="K128" s="44">
        <f t="shared" si="226"/>
        <v>0</v>
      </c>
      <c r="L128" s="44">
        <f t="shared" si="226"/>
        <v>0</v>
      </c>
      <c r="M128" s="44">
        <f t="shared" si="226"/>
        <v>0</v>
      </c>
      <c r="N128" s="44">
        <f t="shared" si="226"/>
        <v>0</v>
      </c>
      <c r="O128" s="44">
        <f t="shared" si="226"/>
        <v>0</v>
      </c>
      <c r="P128" s="44">
        <f t="shared" si="226"/>
        <v>106</v>
      </c>
      <c r="Q128" s="44">
        <f t="shared" si="226"/>
        <v>66</v>
      </c>
      <c r="R128" s="26"/>
      <c r="S128" s="30" t="s">
        <v>54</v>
      </c>
      <c r="T128" s="32"/>
    </row>
    <row r="129" spans="2:20" ht="21" customHeight="1" thickBot="1" x14ac:dyDescent="0.5">
      <c r="B129" s="51"/>
      <c r="C129" s="53"/>
      <c r="D129" s="63" t="s">
        <v>33</v>
      </c>
      <c r="E129" s="39" t="s">
        <v>30</v>
      </c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28"/>
      <c r="S129" s="30" t="s">
        <v>35</v>
      </c>
      <c r="T129" s="31"/>
    </row>
    <row r="130" spans="2:20" ht="21" customHeight="1" thickBot="1" x14ac:dyDescent="0.5">
      <c r="B130" s="51"/>
      <c r="C130" s="53"/>
      <c r="D130" s="64"/>
      <c r="E130" s="37" t="s">
        <v>31</v>
      </c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28"/>
      <c r="S130" s="30" t="s">
        <v>55</v>
      </c>
      <c r="T130" s="31"/>
    </row>
    <row r="131" spans="2:20" ht="21" customHeight="1" thickBot="1" x14ac:dyDescent="0.5">
      <c r="B131" s="51"/>
      <c r="C131" s="53"/>
      <c r="D131" s="65"/>
      <c r="E131" s="37" t="s">
        <v>32</v>
      </c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28"/>
      <c r="S131" s="30" t="s">
        <v>56</v>
      </c>
      <c r="T131" s="31"/>
    </row>
    <row r="132" spans="2:20" ht="21" customHeight="1" x14ac:dyDescent="0.45">
      <c r="B132" s="51"/>
      <c r="C132" s="53"/>
      <c r="D132" s="54" t="s">
        <v>12</v>
      </c>
      <c r="E132" s="55"/>
      <c r="F132" s="5">
        <f>F126*F129+F127*F130+F128*F131</f>
        <v>0</v>
      </c>
      <c r="G132" s="5">
        <f t="shared" ref="G132" si="227">G126*G129+G127*G130+G128*G131</f>
        <v>0</v>
      </c>
      <c r="H132" s="5">
        <f t="shared" ref="H132" si="228">H126*H129+H127*H130+H128*H131</f>
        <v>0</v>
      </c>
      <c r="I132" s="5">
        <f t="shared" ref="I132" si="229">I126*I129+I127*I130+I128*I131</f>
        <v>0</v>
      </c>
      <c r="J132" s="5">
        <f t="shared" ref="J132" si="230">J126*J129+J127*J130+J128*J131</f>
        <v>0</v>
      </c>
      <c r="K132" s="5">
        <f t="shared" ref="K132" si="231">K126*K129+K127*K130+K128*K131</f>
        <v>0</v>
      </c>
      <c r="L132" s="5">
        <f t="shared" ref="L132" si="232">L126*L129+L127*L130+L128*L131</f>
        <v>0</v>
      </c>
      <c r="M132" s="5">
        <f t="shared" ref="M132" si="233">M126*M129+M127*M130+M128*M131</f>
        <v>0</v>
      </c>
      <c r="N132" s="5">
        <f t="shared" ref="N132" si="234">N126*N129+N127*N130+N128*N131</f>
        <v>0</v>
      </c>
      <c r="O132" s="5">
        <f t="shared" ref="O132" si="235">O126*O129+O127*O130+O128*O131</f>
        <v>0</v>
      </c>
      <c r="P132" s="5">
        <f t="shared" ref="P132" si="236">P126*P129+P127*P130+P128*P131</f>
        <v>0</v>
      </c>
      <c r="Q132" s="20">
        <f t="shared" ref="Q132" si="237">Q126*Q129+Q127*Q130+Q128*Q131</f>
        <v>0</v>
      </c>
      <c r="R132" s="26"/>
      <c r="S132" s="30" t="s">
        <v>36</v>
      </c>
      <c r="T132" s="32" t="s">
        <v>61</v>
      </c>
    </row>
    <row r="133" spans="2:20" ht="21" customHeight="1" x14ac:dyDescent="0.45">
      <c r="B133" s="51"/>
      <c r="C133" s="53"/>
      <c r="D133" s="54" t="s">
        <v>13</v>
      </c>
      <c r="E133" s="55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21"/>
      <c r="R133" s="26"/>
      <c r="S133" s="30" t="s">
        <v>37</v>
      </c>
      <c r="T133" s="31"/>
    </row>
    <row r="134" spans="2:20" ht="21" customHeight="1" x14ac:dyDescent="0.45">
      <c r="B134" s="51"/>
      <c r="C134" s="53"/>
      <c r="D134" s="66" t="s">
        <v>23</v>
      </c>
      <c r="E134" s="67"/>
      <c r="F134" s="10">
        <f>ROUND(F132-F133,2)</f>
        <v>0</v>
      </c>
      <c r="G134" s="10">
        <f t="shared" ref="G134:Q134" si="238">ROUND(G132-G133,2)</f>
        <v>0</v>
      </c>
      <c r="H134" s="10">
        <f t="shared" si="238"/>
        <v>0</v>
      </c>
      <c r="I134" s="10">
        <f t="shared" si="238"/>
        <v>0</v>
      </c>
      <c r="J134" s="10">
        <f t="shared" si="238"/>
        <v>0</v>
      </c>
      <c r="K134" s="10">
        <f t="shared" si="238"/>
        <v>0</v>
      </c>
      <c r="L134" s="10">
        <f t="shared" si="238"/>
        <v>0</v>
      </c>
      <c r="M134" s="10">
        <f t="shared" si="238"/>
        <v>0</v>
      </c>
      <c r="N134" s="10">
        <f t="shared" si="238"/>
        <v>0</v>
      </c>
      <c r="O134" s="10">
        <f t="shared" si="238"/>
        <v>0</v>
      </c>
      <c r="P134" s="10">
        <f t="shared" si="238"/>
        <v>0</v>
      </c>
      <c r="Q134" s="22">
        <f t="shared" si="238"/>
        <v>0</v>
      </c>
      <c r="R134" s="27"/>
      <c r="S134" s="33" t="s">
        <v>38</v>
      </c>
      <c r="T134" s="34" t="s">
        <v>58</v>
      </c>
    </row>
    <row r="135" spans="2:20" ht="30" customHeight="1" x14ac:dyDescent="0.45">
      <c r="B135" s="52"/>
      <c r="C135" s="3"/>
      <c r="D135" s="66" t="s">
        <v>14</v>
      </c>
      <c r="E135" s="67"/>
      <c r="F135" s="11">
        <f t="shared" ref="F135:Q135" si="239">ROUNDDOWN(SUM(F124,F134),0)</f>
        <v>0</v>
      </c>
      <c r="G135" s="11">
        <f t="shared" si="239"/>
        <v>0</v>
      </c>
      <c r="H135" s="11">
        <f t="shared" si="239"/>
        <v>0</v>
      </c>
      <c r="I135" s="11">
        <f t="shared" si="239"/>
        <v>0</v>
      </c>
      <c r="J135" s="11">
        <f t="shared" si="239"/>
        <v>0</v>
      </c>
      <c r="K135" s="11">
        <f t="shared" si="239"/>
        <v>0</v>
      </c>
      <c r="L135" s="11">
        <f t="shared" si="239"/>
        <v>0</v>
      </c>
      <c r="M135" s="11">
        <f t="shared" si="239"/>
        <v>0</v>
      </c>
      <c r="N135" s="11">
        <f t="shared" si="239"/>
        <v>0</v>
      </c>
      <c r="O135" s="11">
        <f t="shared" si="239"/>
        <v>0</v>
      </c>
      <c r="P135" s="11">
        <f t="shared" si="239"/>
        <v>0</v>
      </c>
      <c r="Q135" s="23">
        <f t="shared" si="239"/>
        <v>0</v>
      </c>
      <c r="R135" s="25">
        <f>SUM(F135:Q135)</f>
        <v>0</v>
      </c>
      <c r="S135" s="35" t="s">
        <v>39</v>
      </c>
      <c r="T135" s="36" t="s">
        <v>57</v>
      </c>
    </row>
    <row r="137" spans="2:20" ht="30" customHeight="1" x14ac:dyDescent="0.45">
      <c r="O137" s="83" t="s">
        <v>24</v>
      </c>
      <c r="P137" s="83"/>
      <c r="Q137" s="81">
        <f>SUM(R20,R35,R45,R60,R75,R90,R105,R120,R135)</f>
        <v>0</v>
      </c>
      <c r="R137" s="81"/>
      <c r="S137" s="2" t="s">
        <v>7</v>
      </c>
      <c r="T137" s="16" t="s">
        <v>68</v>
      </c>
    </row>
    <row r="138" spans="2:20" ht="30" customHeight="1" x14ac:dyDescent="0.45">
      <c r="O138" s="84" t="s">
        <v>20</v>
      </c>
      <c r="P138" s="84"/>
      <c r="Q138" s="82">
        <f>ROUNDUP(Q137*(100/110),0)</f>
        <v>0</v>
      </c>
      <c r="R138" s="82"/>
      <c r="S138" s="8" t="s">
        <v>8</v>
      </c>
      <c r="T138" s="17" t="s">
        <v>70</v>
      </c>
    </row>
    <row r="139" spans="2:20" ht="18" customHeight="1" x14ac:dyDescent="0.45">
      <c r="B139" s="12" t="s">
        <v>64</v>
      </c>
      <c r="C139" s="12"/>
      <c r="D139" s="12"/>
      <c r="E139" s="12"/>
      <c r="F139" s="12"/>
    </row>
    <row r="140" spans="2:20" ht="18" customHeight="1" x14ac:dyDescent="0.45">
      <c r="B140" s="12" t="s">
        <v>27</v>
      </c>
      <c r="C140" s="12"/>
      <c r="D140" s="12"/>
      <c r="E140" s="12"/>
      <c r="F140" s="12"/>
      <c r="O140" s="74" t="s">
        <v>28</v>
      </c>
      <c r="P140" s="75"/>
      <c r="Q140" s="76">
        <f>SUM(R10,R25,R40,R50,R65,R80,R95,R110,R125)</f>
        <v>35772</v>
      </c>
      <c r="R140" s="76"/>
      <c r="S140" s="77" t="s">
        <v>9</v>
      </c>
      <c r="T140" s="78" t="s">
        <v>67</v>
      </c>
    </row>
    <row r="141" spans="2:20" ht="18" customHeight="1" x14ac:dyDescent="0.45">
      <c r="B141" s="12" t="s">
        <v>65</v>
      </c>
      <c r="C141" s="12"/>
      <c r="D141" s="12"/>
      <c r="E141" s="12"/>
      <c r="F141" s="12"/>
      <c r="O141" s="75"/>
      <c r="P141" s="75"/>
      <c r="Q141" s="76"/>
      <c r="R141" s="76"/>
      <c r="S141" s="77"/>
      <c r="T141" s="78"/>
    </row>
    <row r="142" spans="2:20" ht="18" customHeight="1" x14ac:dyDescent="0.45">
      <c r="B142" s="12" t="s">
        <v>66</v>
      </c>
      <c r="C142" s="12"/>
      <c r="D142" s="12"/>
      <c r="E142" s="12"/>
      <c r="F142" s="12"/>
    </row>
    <row r="143" spans="2:20" ht="18" customHeight="1" x14ac:dyDescent="0.45">
      <c r="B143" s="12" t="s">
        <v>15</v>
      </c>
      <c r="C143" s="12"/>
      <c r="D143" s="12"/>
      <c r="E143" s="12"/>
      <c r="F143" s="12"/>
    </row>
    <row r="144" spans="2:20" ht="18" customHeight="1" x14ac:dyDescent="0.45">
      <c r="B144" s="12" t="s">
        <v>51</v>
      </c>
      <c r="C144" s="12"/>
      <c r="D144" s="12"/>
      <c r="E144" s="12"/>
      <c r="F144" s="12"/>
    </row>
    <row r="145" spans="2:6" ht="18" customHeight="1" x14ac:dyDescent="0.45">
      <c r="B145" s="12" t="s">
        <v>17</v>
      </c>
      <c r="C145" s="12"/>
      <c r="D145" s="12"/>
      <c r="E145" s="12"/>
      <c r="F145" s="12"/>
    </row>
    <row r="146" spans="2:6" ht="18" customHeight="1" x14ac:dyDescent="0.45">
      <c r="B146" s="1" t="s">
        <v>16</v>
      </c>
    </row>
  </sheetData>
  <mergeCells count="128">
    <mergeCell ref="S140:S141"/>
    <mergeCell ref="T140:T141"/>
    <mergeCell ref="K1:L1"/>
    <mergeCell ref="D41:E41"/>
    <mergeCell ref="Q137:R137"/>
    <mergeCell ref="Q138:R138"/>
    <mergeCell ref="O137:P137"/>
    <mergeCell ref="O138:P138"/>
    <mergeCell ref="F3:I3"/>
    <mergeCell ref="D5:E5"/>
    <mergeCell ref="D32:E32"/>
    <mergeCell ref="D33:E33"/>
    <mergeCell ref="D34:E34"/>
    <mergeCell ref="D35:E35"/>
    <mergeCell ref="C6:C9"/>
    <mergeCell ref="C10:C19"/>
    <mergeCell ref="B6:B20"/>
    <mergeCell ref="O140:P141"/>
    <mergeCell ref="Q140:R141"/>
    <mergeCell ref="D9:E9"/>
    <mergeCell ref="D10:E10"/>
    <mergeCell ref="D17:E17"/>
    <mergeCell ref="D18:E18"/>
    <mergeCell ref="D19:E19"/>
    <mergeCell ref="D6:E6"/>
    <mergeCell ref="D7:E7"/>
    <mergeCell ref="D8:E8"/>
    <mergeCell ref="D20:E20"/>
    <mergeCell ref="D14:D16"/>
    <mergeCell ref="B21:B35"/>
    <mergeCell ref="C21:C24"/>
    <mergeCell ref="D21:E21"/>
    <mergeCell ref="D22:E22"/>
    <mergeCell ref="D23:E23"/>
    <mergeCell ref="D24:E24"/>
    <mergeCell ref="C25:C34"/>
    <mergeCell ref="D25:E25"/>
    <mergeCell ref="D29:D31"/>
    <mergeCell ref="B36:B45"/>
    <mergeCell ref="C36:C39"/>
    <mergeCell ref="D36:E36"/>
    <mergeCell ref="D37:E37"/>
    <mergeCell ref="D38:E38"/>
    <mergeCell ref="D39:E39"/>
    <mergeCell ref="C40:C44"/>
    <mergeCell ref="D40:E40"/>
    <mergeCell ref="D42:E42"/>
    <mergeCell ref="D43:E43"/>
    <mergeCell ref="D44:E44"/>
    <mergeCell ref="D45:E45"/>
    <mergeCell ref="B46:B60"/>
    <mergeCell ref="C46:C49"/>
    <mergeCell ref="D46:E46"/>
    <mergeCell ref="D47:E47"/>
    <mergeCell ref="D48:E48"/>
    <mergeCell ref="D49:E49"/>
    <mergeCell ref="C50:C59"/>
    <mergeCell ref="D50:E50"/>
    <mergeCell ref="D54:D56"/>
    <mergeCell ref="D57:E57"/>
    <mergeCell ref="D58:E58"/>
    <mergeCell ref="D59:E59"/>
    <mergeCell ref="D60:E60"/>
    <mergeCell ref="B61:B75"/>
    <mergeCell ref="C61:C64"/>
    <mergeCell ref="D61:E61"/>
    <mergeCell ref="D62:E62"/>
    <mergeCell ref="D63:E63"/>
    <mergeCell ref="D64:E64"/>
    <mergeCell ref="C65:C74"/>
    <mergeCell ref="D65:E65"/>
    <mergeCell ref="D69:D71"/>
    <mergeCell ref="D72:E72"/>
    <mergeCell ref="D73:E73"/>
    <mergeCell ref="D74:E74"/>
    <mergeCell ref="D75:E75"/>
    <mergeCell ref="B76:B90"/>
    <mergeCell ref="C76:C79"/>
    <mergeCell ref="D76:E76"/>
    <mergeCell ref="D77:E77"/>
    <mergeCell ref="D78:E78"/>
    <mergeCell ref="D79:E79"/>
    <mergeCell ref="C80:C89"/>
    <mergeCell ref="D80:E80"/>
    <mergeCell ref="D84:D86"/>
    <mergeCell ref="D87:E87"/>
    <mergeCell ref="D88:E88"/>
    <mergeCell ref="D89:E89"/>
    <mergeCell ref="D90:E90"/>
    <mergeCell ref="B91:B105"/>
    <mergeCell ref="C91:C94"/>
    <mergeCell ref="D91:E91"/>
    <mergeCell ref="D92:E92"/>
    <mergeCell ref="D93:E93"/>
    <mergeCell ref="D94:E94"/>
    <mergeCell ref="C95:C104"/>
    <mergeCell ref="D95:E95"/>
    <mergeCell ref="D99:D101"/>
    <mergeCell ref="D102:E102"/>
    <mergeCell ref="D103:E103"/>
    <mergeCell ref="D104:E104"/>
    <mergeCell ref="D105:E105"/>
    <mergeCell ref="B106:B120"/>
    <mergeCell ref="C106:C109"/>
    <mergeCell ref="D106:E106"/>
    <mergeCell ref="D107:E107"/>
    <mergeCell ref="D108:E108"/>
    <mergeCell ref="D109:E109"/>
    <mergeCell ref="C110:C119"/>
    <mergeCell ref="D110:E110"/>
    <mergeCell ref="D114:D116"/>
    <mergeCell ref="D117:E117"/>
    <mergeCell ref="D118:E118"/>
    <mergeCell ref="D119:E119"/>
    <mergeCell ref="D120:E120"/>
    <mergeCell ref="B121:B135"/>
    <mergeCell ref="C121:C124"/>
    <mergeCell ref="D121:E121"/>
    <mergeCell ref="D122:E122"/>
    <mergeCell ref="D123:E123"/>
    <mergeCell ref="D124:E124"/>
    <mergeCell ref="C125:C134"/>
    <mergeCell ref="D125:E125"/>
    <mergeCell ref="D129:D131"/>
    <mergeCell ref="D132:E132"/>
    <mergeCell ref="D133:E133"/>
    <mergeCell ref="D134:E134"/>
    <mergeCell ref="D135:E135"/>
  </mergeCells>
  <phoneticPr fontId="3"/>
  <printOptions horizontalCentered="1"/>
  <pageMargins left="0.59055118110236227" right="0.59055118110236227" top="0.78740157480314965" bottom="0.39370078740157483" header="0.39370078740157483" footer="0.59055118110236227"/>
  <pageSetup paperSize="9" scale="61" fitToHeight="0" orientation="landscape" r:id="rId1"/>
  <headerFooter>
    <oddHeader>&amp;L&amp;"ＭＳ 明朝,標準"&amp;20別紙</oddHeader>
  </headerFooter>
  <rowBreaks count="4" manualBreakCount="4">
    <brk id="35" max="19" man="1"/>
    <brk id="60" max="19" man="1"/>
    <brk id="90" max="19" man="1"/>
    <brk id="120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内訳計算書</vt:lpstr>
      <vt:lpstr>内訳計算書!Print_Area</vt:lpstr>
      <vt:lpstr>内訳計算書!Print_Titles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猪股 雄仁</dc:creator>
  <cp:lastModifiedBy>佐藤 妙子</cp:lastModifiedBy>
  <cp:lastPrinted>2024-11-04T02:11:06Z</cp:lastPrinted>
  <dcterms:created xsi:type="dcterms:W3CDTF">2023-08-01T10:46:45Z</dcterms:created>
  <dcterms:modified xsi:type="dcterms:W3CDTF">2024-11-04T02:11:20Z</dcterms:modified>
</cp:coreProperties>
</file>