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51.51\share\share\薬務サーバー\【00 新ホルダ構造】\20 薬事\04 医薬分業・適正使用\R06\02_電子処方箋\05_電子処方箋の活用・普及の促進事業\39_要綱について\0819発議データ\"/>
    </mc:Choice>
  </mc:AlternateContent>
  <bookViews>
    <workbookView xWindow="0" yWindow="0" windowWidth="23040" windowHeight="9096"/>
  </bookViews>
  <sheets>
    <sheet name="第１号様式" sheetId="3" r:id="rId1"/>
  </sheets>
  <definedNames>
    <definedName name="_xlnm.Print_Area" localSheetId="0">第１号様式!$A$1:$M$64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3" l="1"/>
  <c r="R29" i="3" l="1"/>
  <c r="S29" i="3"/>
  <c r="X29" i="3" l="1"/>
  <c r="X28" i="3"/>
  <c r="X27" i="3"/>
  <c r="X26" i="3"/>
  <c r="P29" i="3"/>
  <c r="T29" i="3" s="1"/>
  <c r="S26" i="3"/>
  <c r="R26" i="3"/>
  <c r="Q26" i="3"/>
  <c r="P26" i="3"/>
  <c r="T26" i="3" l="1"/>
  <c r="F36" i="3" l="1"/>
  <c r="F34" i="3"/>
  <c r="N34" i="3"/>
  <c r="F35" i="3" s="1"/>
  <c r="F37" i="3" s="1"/>
</calcChain>
</file>

<file path=xl/sharedStrings.xml><?xml version="1.0" encoding="utf-8"?>
<sst xmlns="http://schemas.openxmlformats.org/spreadsheetml/2006/main" count="89" uniqueCount="84">
  <si>
    <t>金</t>
    <rPh sb="0" eb="1">
      <t>キン</t>
    </rPh>
    <phoneticPr fontId="1"/>
  </si>
  <si>
    <t>円</t>
    <rPh sb="0" eb="1">
      <t>エン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</si>
  <si>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</si>
  <si>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</si>
  <si>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</si>
  <si>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</si>
  <si>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</si>
  <si>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</si>
  <si>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</si>
  <si>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</si>
  <si>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</si>
  <si>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</si>
  <si>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</si>
  <si>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</si>
  <si>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</si>
  <si>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</si>
  <si>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住所又は所在地</t>
    <rPh sb="0" eb="2">
      <t>ジュウショ</t>
    </rPh>
    <rPh sb="2" eb="3">
      <t>マタ</t>
    </rPh>
    <rPh sb="4" eb="7">
      <t>ショザイチ</t>
    </rPh>
    <phoneticPr fontId="1"/>
  </si>
  <si>
    <t>電話番号</t>
    <rPh sb="0" eb="2">
      <t>デンワ</t>
    </rPh>
    <rPh sb="2" eb="4">
      <t>バンゴウ</t>
    </rPh>
    <phoneticPr fontId="1"/>
  </si>
  <si>
    <t>共通</t>
    <rPh sb="0" eb="2">
      <t>キョウツウ</t>
    </rPh>
    <phoneticPr fontId="1"/>
  </si>
  <si>
    <t>※添付書類を確認のうえ、チェックマークを付けてください。</t>
    <rPh sb="1" eb="5">
      <t>テンプショルイ</t>
    </rPh>
    <rPh sb="6" eb="8">
      <t>カクニン</t>
    </rPh>
    <rPh sb="20" eb="21">
      <t>ツ</t>
    </rPh>
    <phoneticPr fontId="1"/>
  </si>
  <si>
    <t>　※誓約事項の全ての項目にチェックマークがついた場合にのみ補助金を交付します。</t>
    <rPh sb="2" eb="6">
      <t>セイヤクジコウ</t>
    </rPh>
    <rPh sb="7" eb="8">
      <t>スベ</t>
    </rPh>
    <rPh sb="10" eb="12">
      <t>コウモク</t>
    </rPh>
    <rPh sb="24" eb="26">
      <t>バアイ</t>
    </rPh>
    <rPh sb="29" eb="32">
      <t>ホジョキン</t>
    </rPh>
    <rPh sb="33" eb="35">
      <t>コウフ</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</si>
  <si>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</si>
  <si>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</si>
  <si>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</si>
  <si>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</si>
  <si>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施設等の名称</t>
    <rPh sb="0" eb="2">
      <t>シセツ</t>
    </rPh>
    <rPh sb="2" eb="3">
      <t>トウ</t>
    </rPh>
    <rPh sb="4" eb="6">
      <t>メイショウ</t>
    </rPh>
    <phoneticPr fontId="1"/>
  </si>
  <si>
    <t>　　医療機関コード、登録記号番号等を記入してください。</t>
    <rPh sb="2" eb="4">
      <t>イリョウ</t>
    </rPh>
    <rPh sb="4" eb="6">
      <t>キカン</t>
    </rPh>
    <rPh sb="10" eb="12">
      <t>トウロク</t>
    </rPh>
    <rPh sb="12" eb="14">
      <t>キゴウ</t>
    </rPh>
    <rPh sb="14" eb="16">
      <t>バンゴウ</t>
    </rPh>
    <rPh sb="16" eb="17">
      <t>トウ</t>
    </rPh>
    <rPh sb="18" eb="20">
      <t>キニュウ</t>
    </rPh>
    <phoneticPr fontId="1"/>
  </si>
  <si>
    <t>医療機関コード等</t>
    <rPh sb="0" eb="2">
      <t>イリョウ</t>
    </rPh>
    <rPh sb="2" eb="4">
      <t>キカン</t>
    </rPh>
    <rPh sb="7" eb="8">
      <t>トウ</t>
    </rPh>
    <phoneticPr fontId="1"/>
  </si>
  <si>
    <t>　※番号の無い施設・施術所は、「９９９９９９９９９９」を記入すること。</t>
    <rPh sb="7" eb="9">
      <t>シセツ</t>
    </rPh>
    <phoneticPr fontId="1"/>
  </si>
  <si>
    <t>メールアドレス</t>
    <phoneticPr fontId="1"/>
  </si>
  <si>
    <t>１　施設区分</t>
    <rPh sb="2" eb="4">
      <t>シセツ</t>
    </rPh>
    <rPh sb="4" eb="6">
      <t>クブン</t>
    </rPh>
    <phoneticPr fontId="1"/>
  </si>
  <si>
    <t>①大規模病院
（病床数200床以上）</t>
    <rPh sb="1" eb="4">
      <t>ダイキボ</t>
    </rPh>
    <rPh sb="4" eb="6">
      <t>ビョウイン</t>
    </rPh>
    <rPh sb="8" eb="10">
      <t>ビョウショウ</t>
    </rPh>
    <rPh sb="10" eb="11">
      <t>スウ</t>
    </rPh>
    <rPh sb="14" eb="15">
      <t>ショウ</t>
    </rPh>
    <rPh sb="15" eb="17">
      <t>イジョウ</t>
    </rPh>
    <phoneticPr fontId="1"/>
  </si>
  <si>
    <t>③診療所</t>
    <rPh sb="1" eb="4">
      <t>シンリョウジョ</t>
    </rPh>
    <phoneticPr fontId="1"/>
  </si>
  <si>
    <t>④薬局</t>
    <rPh sb="1" eb="3">
      <t>ヤッキョク</t>
    </rPh>
    <phoneticPr fontId="1"/>
  </si>
  <si>
    <t>２　該当する申請区分（いずれか１つを選択）</t>
    <rPh sb="2" eb="4">
      <t>ガイトウ</t>
    </rPh>
    <rPh sb="6" eb="8">
      <t>シンセイ</t>
    </rPh>
    <rPh sb="8" eb="10">
      <t>クブン</t>
    </rPh>
    <rPh sb="18" eb="20">
      <t>センタク</t>
    </rPh>
    <phoneticPr fontId="1"/>
  </si>
  <si>
    <t>①初期導入のみ</t>
    <phoneticPr fontId="1"/>
  </si>
  <si>
    <t>②新機能導入のみ</t>
    <rPh sb="1" eb="6">
      <t>シンキノウドウニュウ</t>
    </rPh>
    <phoneticPr fontId="1"/>
  </si>
  <si>
    <t>円</t>
    <rPh sb="0" eb="1">
      <t>エン</t>
    </rPh>
    <phoneticPr fontId="1"/>
  </si>
  <si>
    <t>ア　対象事業費</t>
    <rPh sb="2" eb="4">
      <t>タイショウ</t>
    </rPh>
    <rPh sb="4" eb="7">
      <t>ジギョウヒ</t>
    </rPh>
    <phoneticPr fontId="1"/>
  </si>
  <si>
    <t>４　交付要件の確認</t>
    <rPh sb="2" eb="4">
      <t>コウフ</t>
    </rPh>
    <rPh sb="4" eb="6">
      <t>ヨウケン</t>
    </rPh>
    <rPh sb="7" eb="9">
      <t>カクニン</t>
    </rPh>
    <phoneticPr fontId="1"/>
  </si>
  <si>
    <t>５　誓約事項</t>
    <rPh sb="2" eb="6">
      <t>セイヤクジコウ</t>
    </rPh>
    <phoneticPr fontId="1"/>
  </si>
  <si>
    <t>６　振込口座</t>
    <rPh sb="2" eb="4">
      <t>フリコミ</t>
    </rPh>
    <rPh sb="4" eb="6">
      <t>コウザ</t>
    </rPh>
    <phoneticPr fontId="1"/>
  </si>
  <si>
    <t>　　下記のとおり福島県電子処方箋の活用・普及促進事業補助金の交付を受けたいので、関係書類を添えて申請します。</t>
    <rPh sb="2" eb="4">
      <t>カキ</t>
    </rPh>
    <rPh sb="30" eb="32">
      <t>コウフ</t>
    </rPh>
    <phoneticPr fontId="1"/>
  </si>
  <si>
    <t>※国（社会保険報酬支払基金）に申請し、対象事業として認められた金額</t>
    <rPh sb="1" eb="2">
      <t>クニ</t>
    </rPh>
    <rPh sb="3" eb="13">
      <t>シャカイホケンホウシュウシハライキキン</t>
    </rPh>
    <rPh sb="15" eb="17">
      <t>シンセイ</t>
    </rPh>
    <rPh sb="19" eb="21">
      <t>タイショウ</t>
    </rPh>
    <rPh sb="21" eb="23">
      <t>ジギョウ</t>
    </rPh>
    <rPh sb="26" eb="27">
      <t>ミト</t>
    </rPh>
    <rPh sb="31" eb="33">
      <t>キンガク</t>
    </rPh>
    <phoneticPr fontId="1"/>
  </si>
  <si>
    <t>７　添付書類</t>
    <rPh sb="2" eb="4">
      <t>テンプ</t>
    </rPh>
    <rPh sb="4" eb="6">
      <t>ショルイ</t>
    </rPh>
    <phoneticPr fontId="1"/>
  </si>
  <si>
    <t>②病院
（病床数200床未満）</t>
    <rPh sb="1" eb="3">
      <t>ビョウイン</t>
    </rPh>
    <rPh sb="5" eb="8">
      <t>ビョウショウスウ</t>
    </rPh>
    <rPh sb="11" eb="14">
      <t>ショウミマン</t>
    </rPh>
    <phoneticPr fontId="1"/>
  </si>
  <si>
    <t>虚偽その他不正な手段により補助金の交付を受けません。</t>
    <rPh sb="13" eb="16">
      <t>ホジョキン</t>
    </rPh>
    <phoneticPr fontId="1"/>
  </si>
  <si>
    <t>補助金受取口座の通帳の写し</t>
    <rPh sb="0" eb="3">
      <t>ホジョキン</t>
    </rPh>
    <rPh sb="3" eb="4">
      <t>ウ</t>
    </rPh>
    <rPh sb="4" eb="5">
      <t>ト</t>
    </rPh>
    <rPh sb="5" eb="7">
      <t>コウザ</t>
    </rPh>
    <rPh sb="8" eb="10">
      <t>ツウチョウ</t>
    </rPh>
    <rPh sb="11" eb="12">
      <t>ウツ</t>
    </rPh>
    <phoneticPr fontId="1"/>
  </si>
  <si>
    <t>福島県電子処方箋の活用・普及促進事業補助金
交付申請兼実績報告書</t>
    <rPh sb="0" eb="2">
      <t>フクシマ</t>
    </rPh>
    <rPh sb="2" eb="3">
      <t>ケン</t>
    </rPh>
    <rPh sb="3" eb="5">
      <t>デンシ</t>
    </rPh>
    <rPh sb="5" eb="8">
      <t>ショホウセン</t>
    </rPh>
    <rPh sb="9" eb="11">
      <t>カツヨウ</t>
    </rPh>
    <rPh sb="12" eb="14">
      <t>フキュウ</t>
    </rPh>
    <rPh sb="14" eb="16">
      <t>ソクシン</t>
    </rPh>
    <rPh sb="16" eb="18">
      <t>ジギョウ</t>
    </rPh>
    <rPh sb="18" eb="21">
      <t>ホジョキン</t>
    </rPh>
    <rPh sb="22" eb="24">
      <t>コウフ</t>
    </rPh>
    <rPh sb="24" eb="26">
      <t>シンセイ</t>
    </rPh>
    <rPh sb="26" eb="27">
      <t>ケン</t>
    </rPh>
    <rPh sb="27" eb="29">
      <t>ジッセキ</t>
    </rPh>
    <rPh sb="29" eb="32">
      <t>ホウコクショ</t>
    </rPh>
    <phoneticPr fontId="1"/>
  </si>
  <si>
    <t>１－①</t>
    <phoneticPr fontId="1"/>
  </si>
  <si>
    <t>１－②</t>
  </si>
  <si>
    <t>１－②</t>
    <phoneticPr fontId="1"/>
  </si>
  <si>
    <t>１－③</t>
  </si>
  <si>
    <t>１－③</t>
    <phoneticPr fontId="1"/>
  </si>
  <si>
    <t>２－①</t>
    <phoneticPr fontId="1"/>
  </si>
  <si>
    <t>２－②</t>
    <phoneticPr fontId="1"/>
  </si>
  <si>
    <t>２－③</t>
    <phoneticPr fontId="1"/>
  </si>
  <si>
    <t>１／６</t>
    <phoneticPr fontId="1"/>
  </si>
  <si>
    <t>１／４</t>
    <phoneticPr fontId="1"/>
  </si>
  <si>
    <t>※オの補助上限です</t>
    <rPh sb="3" eb="5">
      <t>ホジョ</t>
    </rPh>
    <rPh sb="5" eb="7">
      <t>ジョウゲン</t>
    </rPh>
    <phoneticPr fontId="1"/>
  </si>
  <si>
    <t>１－④</t>
  </si>
  <si>
    <t>１－④</t>
    <phoneticPr fontId="1"/>
  </si>
  <si>
    <t>u</t>
    <phoneticPr fontId="1"/>
  </si>
  <si>
    <t>１－①</t>
    <phoneticPr fontId="1"/>
  </si>
  <si>
    <t>イ　補助率</t>
    <rPh sb="2" eb="5">
      <t>ホジョリツ</t>
    </rPh>
    <phoneticPr fontId="1"/>
  </si>
  <si>
    <t>ウ　補助率適用金額</t>
    <rPh sb="2" eb="5">
      <t>ホジョリツ</t>
    </rPh>
    <rPh sb="5" eb="7">
      <t>テキヨウ</t>
    </rPh>
    <rPh sb="7" eb="9">
      <t>キンガク</t>
    </rPh>
    <phoneticPr fontId="1"/>
  </si>
  <si>
    <t>エ　補助上限金額</t>
    <rPh sb="2" eb="4">
      <t>ホジョ</t>
    </rPh>
    <rPh sb="4" eb="6">
      <t>ジョウゲン</t>
    </rPh>
    <rPh sb="6" eb="8">
      <t>キンガク</t>
    </rPh>
    <phoneticPr fontId="1"/>
  </si>
  <si>
    <t>オ　採用金額</t>
    <rPh sb="2" eb="4">
      <t>サイヨウ</t>
    </rPh>
    <rPh sb="4" eb="6">
      <t>キンガク</t>
    </rPh>
    <phoneticPr fontId="1"/>
  </si>
  <si>
    <r>
      <t xml:space="preserve">代表者の職氏名
</t>
    </r>
    <r>
      <rPr>
        <sz val="8"/>
        <color theme="1"/>
        <rFont val="ＭＳ 明朝"/>
        <family val="1"/>
        <charset val="128"/>
      </rPr>
      <t>（個人の場合は申請者氏名）</t>
    </r>
    <rPh sb="0" eb="3">
      <t>ダイヒョウシャ</t>
    </rPh>
    <rPh sb="4" eb="5">
      <t>ショク</t>
    </rPh>
    <rPh sb="5" eb="7">
      <t>シメイ</t>
    </rPh>
    <rPh sb="9" eb="11">
      <t>コジン</t>
    </rPh>
    <rPh sb="12" eb="14">
      <t>バアイ</t>
    </rPh>
    <rPh sb="15" eb="18">
      <t>シンセイシャ</t>
    </rPh>
    <rPh sb="18" eb="20">
      <t>シメイ</t>
    </rPh>
    <phoneticPr fontId="1"/>
  </si>
  <si>
    <r>
      <t xml:space="preserve">法人名
</t>
    </r>
    <r>
      <rPr>
        <sz val="9"/>
        <color theme="1"/>
        <rFont val="ＭＳ 明朝"/>
        <family val="1"/>
        <charset val="128"/>
      </rPr>
      <t>(法人の場合のみ)</t>
    </r>
    <rPh sb="0" eb="3">
      <t>ホウジンメイ</t>
    </rPh>
    <rPh sb="5" eb="7">
      <t>ホウジン</t>
    </rPh>
    <rPh sb="8" eb="10">
      <t>バアイ</t>
    </rPh>
    <phoneticPr fontId="1"/>
  </si>
  <si>
    <t>※ア×イ</t>
    <phoneticPr fontId="1"/>
  </si>
  <si>
    <t>※ウ、エのいずれか少ない方</t>
    <rPh sb="9" eb="10">
      <t>スク</t>
    </rPh>
    <rPh sb="12" eb="13">
      <t>ホウ</t>
    </rPh>
    <phoneticPr fontId="1"/>
  </si>
  <si>
    <t>基金が交付する「電子処方箋管理サービスの導入に必要となる端末の購入等に係る補助金交付決定通知書」の写し</t>
    <rPh sb="0" eb="2">
      <t>キキン</t>
    </rPh>
    <rPh sb="3" eb="5">
      <t>コウフ</t>
    </rPh>
    <rPh sb="8" eb="10">
      <t>デンシ</t>
    </rPh>
    <rPh sb="10" eb="13">
      <t>ショホウセン</t>
    </rPh>
    <rPh sb="13" eb="15">
      <t>カンリ</t>
    </rPh>
    <rPh sb="20" eb="22">
      <t>ドウニュウ</t>
    </rPh>
    <rPh sb="23" eb="25">
      <t>ヒツヨウ</t>
    </rPh>
    <rPh sb="28" eb="30">
      <t>タンマツ</t>
    </rPh>
    <rPh sb="31" eb="33">
      <t>コウニュウ</t>
    </rPh>
    <rPh sb="33" eb="34">
      <t>ナド</t>
    </rPh>
    <rPh sb="35" eb="36">
      <t>カカワ</t>
    </rPh>
    <rPh sb="37" eb="40">
      <t>ホジョキン</t>
    </rPh>
    <rPh sb="40" eb="42">
      <t>コウフ</t>
    </rPh>
    <rPh sb="42" eb="44">
      <t>ケッテイ</t>
    </rPh>
    <rPh sb="44" eb="47">
      <t>ツウチショ</t>
    </rPh>
    <rPh sb="49" eb="50">
      <t>ウツ</t>
    </rPh>
    <phoneticPr fontId="1"/>
  </si>
  <si>
    <t>基金に申請した際に提出した領収書の写し</t>
    <phoneticPr fontId="1"/>
  </si>
  <si>
    <t>基金に申請した際に提出した領収書内訳書の写し</t>
    <rPh sb="0" eb="2">
      <t>キキン</t>
    </rPh>
    <rPh sb="3" eb="5">
      <t>シンセイ</t>
    </rPh>
    <rPh sb="7" eb="8">
      <t>サイ</t>
    </rPh>
    <rPh sb="9" eb="11">
      <t>テイシュツ</t>
    </rPh>
    <rPh sb="13" eb="16">
      <t>リョウシュウショ</t>
    </rPh>
    <rPh sb="16" eb="19">
      <t>ウチワケショ</t>
    </rPh>
    <rPh sb="20" eb="21">
      <t>ウツ</t>
    </rPh>
    <phoneticPr fontId="1"/>
  </si>
  <si>
    <t>交付申請兼実績報告額</t>
    <rPh sb="0" eb="2">
      <t>コウフ</t>
    </rPh>
    <rPh sb="2" eb="4">
      <t>シンセイ</t>
    </rPh>
    <rPh sb="4" eb="5">
      <t>ケン</t>
    </rPh>
    <rPh sb="5" eb="7">
      <t>ジッセキ</t>
    </rPh>
    <rPh sb="7" eb="9">
      <t>ホウコク</t>
    </rPh>
    <rPh sb="9" eb="10">
      <t>ガク</t>
    </rPh>
    <phoneticPr fontId="1"/>
  </si>
  <si>
    <t>３　補助事業内容</t>
    <phoneticPr fontId="1"/>
  </si>
  <si>
    <t>　　　　　　　電子処方箋管理サービス導入にかかった金額のうち、補助金対象となる分の金額等を記入してください。</t>
    <rPh sb="7" eb="9">
      <t>デンシ</t>
    </rPh>
    <rPh sb="9" eb="12">
      <t>ショホウセン</t>
    </rPh>
    <rPh sb="12" eb="14">
      <t>カンリ</t>
    </rPh>
    <rPh sb="18" eb="20">
      <t>ドウニュウ</t>
    </rPh>
    <rPh sb="25" eb="27">
      <t>キンガク</t>
    </rPh>
    <rPh sb="31" eb="34">
      <t>ホジョキン</t>
    </rPh>
    <rPh sb="34" eb="36">
      <t>タイショウ</t>
    </rPh>
    <rPh sb="39" eb="40">
      <t>ブン</t>
    </rPh>
    <rPh sb="41" eb="43">
      <t>キンガク</t>
    </rPh>
    <rPh sb="43" eb="44">
      <t>トウ</t>
    </rPh>
    <rPh sb="45" eb="47">
      <t>キニュウ</t>
    </rPh>
    <phoneticPr fontId="1"/>
  </si>
  <si>
    <t>電子処方箋の活用・普及の推進のため、県からのアンケートやデータ提供等の依頼等があった場合は協力します。</t>
    <rPh sb="35" eb="37">
      <t>イライ</t>
    </rPh>
    <rPh sb="37" eb="38">
      <t>トウ</t>
    </rPh>
    <rPh sb="42" eb="44">
      <t>バアイ</t>
    </rPh>
    <phoneticPr fontId="1"/>
  </si>
  <si>
    <t>様式第１号（第３条第１項関係）</t>
    <rPh sb="0" eb="2">
      <t>ヨウシキ</t>
    </rPh>
    <rPh sb="2" eb="3">
      <t>ダイ</t>
    </rPh>
    <rPh sb="4" eb="5">
      <t>ゴウ</t>
    </rPh>
    <rPh sb="6" eb="7">
      <t>ダイ</t>
    </rPh>
    <rPh sb="8" eb="9">
      <t>ジョウ</t>
    </rPh>
    <rPh sb="9" eb="10">
      <t>ダイ</t>
    </rPh>
    <rPh sb="11" eb="12">
      <t>コウ</t>
    </rPh>
    <rPh sb="12" eb="14">
      <t>カンケイ</t>
    </rPh>
    <phoneticPr fontId="1"/>
  </si>
  <si>
    <t>補助事業者は、電子処方箋の周知広報のため、対象施設内に周知広報資材の掲示またはホームページに掲載等に協力します。</t>
    <rPh sb="50" eb="52">
      <t>キョウリョク</t>
    </rPh>
    <phoneticPr fontId="1"/>
  </si>
  <si>
    <t>施設等の住所</t>
    <rPh sb="0" eb="2">
      <t>シセツ</t>
    </rPh>
    <rPh sb="2" eb="3">
      <t>トウ</t>
    </rPh>
    <rPh sb="4" eb="6">
      <t>ジュウショ</t>
    </rPh>
    <phoneticPr fontId="1"/>
  </si>
  <si>
    <t>施設等の電話番号</t>
    <rPh sb="0" eb="2">
      <t>シセツ</t>
    </rPh>
    <rPh sb="2" eb="3">
      <t>トウ</t>
    </rPh>
    <rPh sb="4" eb="6">
      <t>デンワ</t>
    </rPh>
    <rPh sb="6" eb="8">
      <t>バンゴウ</t>
    </rPh>
    <phoneticPr fontId="1"/>
  </si>
  <si>
    <t>③初期導入および新機能導入の両方</t>
    <rPh sb="1" eb="3">
      <t>ショキ</t>
    </rPh>
    <rPh sb="3" eb="5">
      <t>ドウニュウ</t>
    </rPh>
    <rPh sb="8" eb="11">
      <t>シンキノウ</t>
    </rPh>
    <rPh sb="11" eb="13">
      <t>ドウニュウ</t>
    </rPh>
    <rPh sb="14" eb="16">
      <t>リョウホウ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</si>
</sst>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General;\-General;0;@"/>
    <numFmt numFmtId="178" formatCode="#,##0.00000;[Red]\-#,##0.00000"/>
    <numFmt numFmtId="179" formatCode="0.0000_);[Red]\(0.0000\)"/>
  </numFmts>
  <fonts count="13"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b/>
      <sz val="9"/>
      <color theme="1"/>
      <name val="ＭＳ 明朝"/>
      <family val="1"/>
      <charset val="128"/>
    </font>
    <font>
      <sz val="11"/>
      <color theme="1"/>
      <name val="ＭＳ 明朝"/>
      <family val="1"/>
      <charset val="128"/>
    </font>
    <font>
      <sz val="16"/>
      <color theme="1"/>
      <name val="ＭＳ 明朝"/>
      <family val="1"/>
      <charset val="128"/>
    </font>
    <font>
      <sz val="12"/>
      <color theme="1"/>
      <name val="游ゴシック"/>
      <family val="2"/>
      <charset val="128"/>
      <scheme val="minor"/>
    </font>
    <font>
      <sz val="9"/>
      <color theme="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0" xfId="0" applyFont="1" applyBorder="1">
      <alignment vertical="center"/>
    </xf>
    <xf numFmtId="0" fontId="3" fillId="0" borderId="20" xfId="0" applyFont="1" applyBorder="1" applyAlignment="1">
      <alignment vertical="center" wrapText="1"/>
    </xf>
    <xf numFmtId="0" fontId="3" fillId="0"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38" fontId="3" fillId="0" borderId="0" xfId="1" applyFont="1">
      <alignment vertical="center"/>
    </xf>
    <xf numFmtId="177" fontId="3" fillId="2" borderId="7" xfId="0" applyNumberFormat="1"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2" borderId="1" xfId="0" applyFont="1" applyFill="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5" fillId="0" borderId="0" xfId="0" applyFont="1" applyAlignment="1">
      <alignment vertical="center"/>
    </xf>
    <xf numFmtId="0" fontId="9" fillId="0" borderId="0" xfId="0" applyFont="1">
      <alignment vertical="center"/>
    </xf>
    <xf numFmtId="0" fontId="9" fillId="0" borderId="0" xfId="3" applyFont="1" applyFill="1" applyBorder="1" applyAlignment="1">
      <alignment vertical="center" shrinkToFit="1"/>
    </xf>
    <xf numFmtId="0" fontId="8" fillId="4" borderId="2" xfId="3" applyFont="1" applyBorder="1" applyAlignment="1">
      <alignment horizontal="center" vertical="center" wrapText="1" shrinkToFit="1"/>
    </xf>
    <xf numFmtId="0" fontId="3" fillId="0" borderId="0" xfId="0" applyFont="1" applyAlignment="1">
      <alignment horizontal="left" vertical="center"/>
    </xf>
    <xf numFmtId="0" fontId="3" fillId="2" borderId="29" xfId="0" applyFont="1" applyFill="1" applyBorder="1" applyAlignment="1">
      <alignment horizontal="center" vertical="center"/>
    </xf>
    <xf numFmtId="49" fontId="9" fillId="3" borderId="1" xfId="2" applyNumberFormat="1"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5" fillId="0" borderId="3" xfId="0" applyFont="1" applyBorder="1" applyAlignment="1">
      <alignment horizontal="right" vertical="center"/>
    </xf>
    <xf numFmtId="0" fontId="5" fillId="0" borderId="4" xfId="0" applyFont="1" applyFill="1" applyBorder="1" applyAlignment="1">
      <alignment horizontal="center" vertical="center"/>
    </xf>
    <xf numFmtId="0" fontId="9" fillId="0" borderId="0" xfId="0" applyFont="1" applyBorder="1" applyAlignment="1">
      <alignment vertical="center" wrapText="1"/>
    </xf>
    <xf numFmtId="0" fontId="0"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38" fontId="3" fillId="0" borderId="0" xfId="1" applyFont="1" applyFill="1">
      <alignment vertical="center"/>
    </xf>
    <xf numFmtId="178" fontId="3" fillId="0" borderId="0" xfId="1" applyNumberFormat="1" applyFont="1">
      <alignment vertical="center"/>
    </xf>
    <xf numFmtId="178" fontId="3" fillId="0" borderId="0" xfId="1" applyNumberFormat="1" applyFont="1" applyFill="1">
      <alignment vertical="center"/>
    </xf>
    <xf numFmtId="38" fontId="3" fillId="0" borderId="0" xfId="1"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38" fontId="3" fillId="0" borderId="0" xfId="1" quotePrefix="1" applyFont="1">
      <alignment vertical="center"/>
    </xf>
    <xf numFmtId="38" fontId="3" fillId="0" borderId="29" xfId="1" applyFont="1" applyBorder="1" applyAlignment="1">
      <alignment horizontal="center" vertical="center"/>
    </xf>
    <xf numFmtId="38" fontId="3" fillId="0" borderId="0" xfId="1" applyFont="1" applyAlignment="1">
      <alignment horizontal="left" vertical="center"/>
    </xf>
    <xf numFmtId="179" fontId="3" fillId="0" borderId="0" xfId="0" quotePrefix="1" applyNumberFormat="1" applyFont="1">
      <alignment vertical="center"/>
    </xf>
    <xf numFmtId="179" fontId="3" fillId="0" borderId="0" xfId="0" applyNumberFormat="1" applyFont="1">
      <alignment vertical="center"/>
    </xf>
    <xf numFmtId="0" fontId="3" fillId="2" borderId="1" xfId="0" applyFont="1" applyFill="1" applyBorder="1" applyAlignment="1">
      <alignment horizontal="center" vertical="center"/>
    </xf>
    <xf numFmtId="0" fontId="3" fillId="0" borderId="0" xfId="0" applyFont="1" applyAlignment="1">
      <alignment horizontal="left" vertical="center"/>
    </xf>
    <xf numFmtId="0" fontId="3" fillId="2" borderId="4" xfId="0" applyFont="1" applyFill="1" applyBorder="1" applyAlignment="1">
      <alignment vertical="center"/>
    </xf>
    <xf numFmtId="0" fontId="0" fillId="0" borderId="1" xfId="0" applyBorder="1" applyAlignment="1">
      <alignment vertical="center"/>
    </xf>
    <xf numFmtId="0" fontId="3" fillId="0" borderId="0" xfId="0" applyFont="1" applyAlignment="1">
      <alignment vertical="center" wrapText="1"/>
    </xf>
    <xf numFmtId="0" fontId="12"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0" fillId="0" borderId="12" xfId="0" applyBorder="1" applyAlignment="1">
      <alignment horizontal="center" vertical="center" wrapText="1"/>
    </xf>
    <xf numFmtId="0" fontId="3" fillId="0" borderId="9" xfId="0" applyFont="1" applyBorder="1" applyAlignment="1">
      <alignment horizontal="center" vertical="center"/>
    </xf>
    <xf numFmtId="0" fontId="0" fillId="0" borderId="30" xfId="0" applyBorder="1" applyAlignment="1">
      <alignment vertical="center"/>
    </xf>
    <xf numFmtId="0" fontId="0" fillId="0" borderId="4" xfId="0" applyBorder="1" applyAlignment="1">
      <alignment vertical="center"/>
    </xf>
    <xf numFmtId="0" fontId="3" fillId="0" borderId="23" xfId="0" applyFont="1" applyBorder="1" applyAlignment="1">
      <alignment horizontal="left" vertical="center" wrapText="1"/>
    </xf>
    <xf numFmtId="0" fontId="0" fillId="0" borderId="31" xfId="0" applyBorder="1" applyAlignment="1">
      <alignmen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38" fontId="4" fillId="2" borderId="0" xfId="1" applyFont="1" applyFill="1" applyBorder="1" applyAlignment="1">
      <alignment vertical="center"/>
    </xf>
    <xf numFmtId="38" fontId="11" fillId="2" borderId="0" xfId="1" applyFont="1" applyFill="1" applyAlignment="1">
      <alignment vertical="center"/>
    </xf>
    <xf numFmtId="0" fontId="3" fillId="2" borderId="4" xfId="0" applyFont="1" applyFill="1" applyBorder="1" applyAlignment="1">
      <alignment vertical="center" wrapText="1"/>
    </xf>
    <xf numFmtId="0" fontId="9" fillId="0" borderId="0" xfId="0" applyFont="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2" borderId="3" xfId="0" applyFont="1" applyFill="1" applyBorder="1" applyAlignment="1" applyProtection="1">
      <alignment horizontal="left" vertical="center" wrapText="1"/>
      <protection locked="0"/>
    </xf>
    <xf numFmtId="0" fontId="10" fillId="0" borderId="0" xfId="0" applyFont="1" applyAlignment="1">
      <alignment horizontal="center" vertical="center" wrapText="1"/>
    </xf>
    <xf numFmtId="0" fontId="6" fillId="0" borderId="0" xfId="0" applyFont="1" applyAlignment="1">
      <alignment horizontal="left" vertical="center"/>
    </xf>
    <xf numFmtId="0" fontId="6" fillId="2" borderId="0" xfId="0" applyFont="1" applyFill="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vertical="center" wrapText="1"/>
      <protection locked="0"/>
    </xf>
    <xf numFmtId="0" fontId="3" fillId="0" borderId="20" xfId="0" applyFont="1" applyBorder="1" applyAlignment="1">
      <alignment horizontal="left" vertical="center" wrapText="1"/>
    </xf>
    <xf numFmtId="38" fontId="4" fillId="5" borderId="0" xfId="1" applyFont="1" applyFill="1" applyBorder="1" applyAlignment="1">
      <alignment horizontal="right" vertical="center"/>
    </xf>
    <xf numFmtId="38" fontId="11" fillId="5" borderId="0" xfId="1" applyFont="1" applyFill="1" applyAlignment="1">
      <alignment horizontal="right" vertical="center"/>
    </xf>
    <xf numFmtId="0" fontId="3" fillId="0" borderId="0" xfId="0" applyFont="1" applyAlignment="1">
      <alignment horizontal="left" vertical="center"/>
    </xf>
    <xf numFmtId="0" fontId="3" fillId="2" borderId="1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9" fillId="0" borderId="0" xfId="0" applyFont="1" applyAlignment="1">
      <alignment vertical="center" wrapText="1"/>
    </xf>
    <xf numFmtId="0" fontId="0" fillId="0" borderId="0" xfId="0" applyFont="1" applyAlignment="1">
      <alignment vertical="center"/>
    </xf>
    <xf numFmtId="0" fontId="9" fillId="0" borderId="23" xfId="0" applyFont="1" applyBorder="1" applyAlignment="1">
      <alignment vertical="center" wrapText="1"/>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38" fontId="4" fillId="0" borderId="0" xfId="1" applyFont="1" applyBorder="1" applyAlignment="1">
      <alignment vertical="center"/>
    </xf>
    <xf numFmtId="38" fontId="11" fillId="0" borderId="0" xfId="1" applyFont="1" applyAlignment="1">
      <alignment vertical="center"/>
    </xf>
    <xf numFmtId="38" fontId="4" fillId="5" borderId="0" xfId="1" applyFont="1" applyFill="1" applyBorder="1" applyAlignment="1">
      <alignment vertical="center"/>
    </xf>
    <xf numFmtId="38" fontId="11" fillId="5" borderId="0" xfId="1" applyFont="1" applyFill="1" applyAlignment="1">
      <alignment vertical="center"/>
    </xf>
    <xf numFmtId="176" fontId="5" fillId="5" borderId="3" xfId="0" applyNumberFormat="1" applyFont="1" applyFill="1" applyBorder="1" applyAlignment="1">
      <alignment horizontal="right" vertical="center"/>
    </xf>
    <xf numFmtId="0" fontId="9" fillId="0" borderId="2" xfId="0" applyFont="1" applyBorder="1" applyAlignment="1">
      <alignment horizontal="center" vertical="center"/>
    </xf>
    <xf numFmtId="0" fontId="0" fillId="0" borderId="3" xfId="0" applyFont="1" applyBorder="1" applyAlignment="1">
      <alignment horizontal="center" vertical="center"/>
    </xf>
  </cellXfs>
  <cellStyles count="4">
    <cellStyle name="20% - アクセント 1" xfId="2" builtinId="30"/>
    <cellStyle name="40% - アクセント 3" xfId="3" builtinId="39"/>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59</xdr:row>
          <xdr:rowOff>60960</xdr:rowOff>
        </xdr:from>
        <xdr:to>
          <xdr:col>1</xdr:col>
          <xdr:colOff>533400</xdr:colOff>
          <xdr:row>59</xdr:row>
          <xdr:rowOff>175260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43</xdr:row>
          <xdr:rowOff>213360</xdr:rowOff>
        </xdr:from>
        <xdr:to>
          <xdr:col>1</xdr:col>
          <xdr:colOff>601980</xdr:colOff>
          <xdr:row>45</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22860</xdr:rowOff>
        </xdr:from>
        <xdr:to>
          <xdr:col>1</xdr:col>
          <xdr:colOff>601980</xdr:colOff>
          <xdr:row>44</xdr:row>
          <xdr:rowOff>182880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46</xdr:row>
          <xdr:rowOff>22860</xdr:rowOff>
        </xdr:from>
        <xdr:to>
          <xdr:col>1</xdr:col>
          <xdr:colOff>601980</xdr:colOff>
          <xdr:row>46</xdr:row>
          <xdr:rowOff>182880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45</xdr:row>
          <xdr:rowOff>22860</xdr:rowOff>
        </xdr:from>
        <xdr:to>
          <xdr:col>1</xdr:col>
          <xdr:colOff>601980</xdr:colOff>
          <xdr:row>45</xdr:row>
          <xdr:rowOff>182880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60</xdr:row>
          <xdr:rowOff>99060</xdr:rowOff>
        </xdr:from>
        <xdr:to>
          <xdr:col>1</xdr:col>
          <xdr:colOff>533400</xdr:colOff>
          <xdr:row>60</xdr:row>
          <xdr:rowOff>220980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61</xdr:row>
          <xdr:rowOff>76200</xdr:rowOff>
        </xdr:from>
        <xdr:to>
          <xdr:col>1</xdr:col>
          <xdr:colOff>533400</xdr:colOff>
          <xdr:row>61</xdr:row>
          <xdr:rowOff>198120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62</xdr:row>
          <xdr:rowOff>60960</xdr:rowOff>
        </xdr:from>
        <xdr:to>
          <xdr:col>1</xdr:col>
          <xdr:colOff>533400</xdr:colOff>
          <xdr:row>62</xdr:row>
          <xdr:rowOff>175260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65"/>
  <sheetViews>
    <sheetView showZeros="0" tabSelected="1" view="pageBreakPreview" topLeftCell="A15" zoomScaleNormal="100" zoomScaleSheetLayoutView="100" workbookViewId="0">
      <selection activeCell="I30" sqref="I30"/>
    </sheetView>
  </sheetViews>
  <sheetFormatPr defaultColWidth="7.19921875" defaultRowHeight="19.95" customHeight="1" x14ac:dyDescent="0.45"/>
  <cols>
    <col min="1" max="1" width="8.09765625" style="1" customWidth="1"/>
    <col min="2" max="11" width="9.69921875" style="1" customWidth="1"/>
    <col min="12" max="12" width="9.69921875" style="12" customWidth="1"/>
    <col min="13" max="13" width="9.3984375" style="1" customWidth="1"/>
    <col min="14" max="15" width="7.19921875" style="1" customWidth="1"/>
    <col min="16" max="16" width="8.3984375" style="1" customWidth="1"/>
    <col min="17" max="17" width="7.19921875" style="1" customWidth="1"/>
    <col min="18" max="18" width="8.3984375" style="15" customWidth="1"/>
    <col min="19" max="21" width="7.19921875" style="15" customWidth="1"/>
    <col min="22" max="22" width="8.3984375" style="15" customWidth="1"/>
    <col min="23" max="23" width="9.59765625" style="42" customWidth="1"/>
    <col min="24" max="24" width="7.19921875" style="1" customWidth="1"/>
    <col min="25" max="16384" width="7.19921875" style="1"/>
  </cols>
  <sheetData>
    <row r="1" spans="2:23" ht="16.2" customHeight="1" x14ac:dyDescent="0.45">
      <c r="B1" s="10" t="s">
        <v>79</v>
      </c>
      <c r="C1" s="10"/>
    </row>
    <row r="2" spans="2:23" ht="34.200000000000003" customHeight="1" x14ac:dyDescent="0.45">
      <c r="B2" s="79" t="s">
        <v>48</v>
      </c>
      <c r="C2" s="79"/>
      <c r="D2" s="79"/>
      <c r="E2" s="79"/>
      <c r="F2" s="79"/>
      <c r="G2" s="79"/>
      <c r="H2" s="79"/>
      <c r="I2" s="79"/>
      <c r="J2" s="79"/>
      <c r="K2" s="79"/>
      <c r="L2" s="79"/>
      <c r="M2" s="24"/>
    </row>
    <row r="3" spans="2:23" ht="10.95" customHeight="1" x14ac:dyDescent="0.45"/>
    <row r="4" spans="2:23" ht="16.2" customHeight="1" x14ac:dyDescent="0.45">
      <c r="B4" s="34" t="s">
        <v>11</v>
      </c>
      <c r="C4" s="34"/>
      <c r="D4" s="10"/>
      <c r="E4" s="10"/>
      <c r="F4" s="10"/>
      <c r="G4" s="10"/>
      <c r="H4" s="10"/>
      <c r="I4" s="10"/>
      <c r="J4" s="10"/>
      <c r="K4" s="10"/>
      <c r="L4" s="11"/>
      <c r="M4" s="10"/>
    </row>
    <row r="5" spans="2:23" ht="16.2" customHeight="1" x14ac:dyDescent="0.45">
      <c r="B5" s="80" t="s">
        <v>42</v>
      </c>
      <c r="C5" s="80"/>
      <c r="D5" s="80"/>
      <c r="E5" s="80"/>
      <c r="F5" s="80"/>
      <c r="G5" s="80"/>
      <c r="H5" s="80"/>
      <c r="I5" s="80"/>
      <c r="J5" s="80"/>
      <c r="K5" s="80"/>
      <c r="L5" s="80"/>
      <c r="M5" s="80"/>
    </row>
    <row r="6" spans="2:23" ht="16.2" customHeight="1" x14ac:dyDescent="0.45">
      <c r="B6" s="80" t="s">
        <v>14</v>
      </c>
      <c r="C6" s="80"/>
      <c r="D6" s="80"/>
      <c r="E6" s="80"/>
      <c r="F6" s="80"/>
      <c r="G6" s="80"/>
      <c r="H6" s="80"/>
      <c r="I6" s="80"/>
      <c r="J6" s="80"/>
      <c r="K6" s="80"/>
      <c r="L6" s="80"/>
      <c r="M6" s="80"/>
    </row>
    <row r="7" spans="2:23" ht="10.95" customHeight="1" x14ac:dyDescent="0.45"/>
    <row r="8" spans="2:23" ht="16.2" customHeight="1" x14ac:dyDescent="0.45">
      <c r="B8" s="81" t="s">
        <v>12</v>
      </c>
      <c r="C8" s="81"/>
      <c r="D8" s="81"/>
      <c r="E8" s="81"/>
    </row>
    <row r="9" spans="2:23" s="4" customFormat="1" ht="15.9" customHeight="1" x14ac:dyDescent="0.45">
      <c r="B9" s="3"/>
      <c r="C9" s="3"/>
      <c r="D9" s="3"/>
      <c r="E9" s="3"/>
      <c r="F9" s="6"/>
      <c r="G9" s="6"/>
      <c r="H9" s="82" t="s">
        <v>15</v>
      </c>
      <c r="I9" s="82"/>
      <c r="J9" s="82"/>
      <c r="K9" s="9"/>
      <c r="R9" s="41"/>
      <c r="S9" s="41"/>
      <c r="T9" s="41"/>
      <c r="U9" s="41"/>
      <c r="V9" s="41"/>
      <c r="W9" s="43"/>
    </row>
    <row r="10" spans="2:23" s="4" customFormat="1" ht="22.95" customHeight="1" x14ac:dyDescent="0.45">
      <c r="B10" s="3"/>
      <c r="C10" s="3"/>
      <c r="D10" s="3"/>
      <c r="E10" s="3"/>
      <c r="F10" s="77" t="s">
        <v>16</v>
      </c>
      <c r="G10" s="77"/>
      <c r="H10" s="83"/>
      <c r="I10" s="83"/>
      <c r="J10" s="83"/>
      <c r="K10" s="83"/>
      <c r="L10" s="83"/>
      <c r="M10" s="83"/>
      <c r="R10" s="41"/>
      <c r="S10" s="41"/>
      <c r="T10" s="41"/>
      <c r="U10" s="41"/>
      <c r="V10" s="41"/>
      <c r="W10" s="43"/>
    </row>
    <row r="11" spans="2:23" s="4" customFormat="1" ht="22.95" customHeight="1" x14ac:dyDescent="0.45">
      <c r="B11" s="3"/>
      <c r="C11" s="3"/>
      <c r="D11" s="3"/>
      <c r="E11" s="3"/>
      <c r="F11" s="76" t="s">
        <v>69</v>
      </c>
      <c r="G11" s="77"/>
      <c r="H11" s="78"/>
      <c r="I11" s="78"/>
      <c r="J11" s="78"/>
      <c r="K11" s="78"/>
      <c r="L11" s="78"/>
      <c r="M11" s="78"/>
      <c r="R11" s="41"/>
      <c r="S11" s="41"/>
      <c r="T11" s="41"/>
      <c r="U11" s="41"/>
      <c r="V11" s="41"/>
      <c r="W11" s="43"/>
    </row>
    <row r="12" spans="2:23" s="4" customFormat="1" ht="22.95" customHeight="1" x14ac:dyDescent="0.45">
      <c r="B12" s="3"/>
      <c r="C12" s="3"/>
      <c r="D12" s="3"/>
      <c r="E12" s="3"/>
      <c r="F12" s="76" t="s">
        <v>68</v>
      </c>
      <c r="G12" s="77"/>
      <c r="H12" s="78"/>
      <c r="I12" s="78"/>
      <c r="J12" s="78"/>
      <c r="K12" s="78"/>
      <c r="L12" s="78"/>
      <c r="M12" s="78"/>
      <c r="R12" s="41"/>
      <c r="S12" s="41"/>
      <c r="T12" s="41"/>
      <c r="U12" s="41"/>
      <c r="V12" s="41"/>
      <c r="W12" s="43"/>
    </row>
    <row r="13" spans="2:23" s="4" customFormat="1" ht="22.95" customHeight="1" x14ac:dyDescent="0.45">
      <c r="B13" s="3"/>
      <c r="C13" s="3"/>
      <c r="F13" s="76" t="s">
        <v>25</v>
      </c>
      <c r="G13" s="77"/>
      <c r="H13" s="78"/>
      <c r="I13" s="78"/>
      <c r="J13" s="78"/>
      <c r="K13" s="78"/>
      <c r="L13" s="78"/>
      <c r="M13" s="78"/>
      <c r="R13" s="41"/>
      <c r="S13" s="41"/>
      <c r="T13" s="41"/>
      <c r="U13" s="41"/>
      <c r="V13" s="41"/>
      <c r="W13" s="43"/>
    </row>
    <row r="14" spans="2:23" s="4" customFormat="1" ht="22.95" customHeight="1" x14ac:dyDescent="0.45">
      <c r="B14" s="3"/>
      <c r="C14" s="3"/>
      <c r="F14" s="76" t="s">
        <v>81</v>
      </c>
      <c r="G14" s="77"/>
      <c r="H14" s="78"/>
      <c r="I14" s="78"/>
      <c r="J14" s="78"/>
      <c r="K14" s="78"/>
      <c r="L14" s="78"/>
      <c r="M14" s="78"/>
      <c r="R14" s="41"/>
      <c r="S14" s="41"/>
      <c r="T14" s="41"/>
      <c r="U14" s="41"/>
      <c r="V14" s="41"/>
      <c r="W14" s="43"/>
    </row>
    <row r="15" spans="2:23" s="4" customFormat="1" ht="22.95" customHeight="1" x14ac:dyDescent="0.45">
      <c r="B15" s="3"/>
      <c r="C15" s="3"/>
      <c r="F15" s="76" t="s">
        <v>82</v>
      </c>
      <c r="G15" s="77"/>
      <c r="H15" s="78"/>
      <c r="I15" s="78"/>
      <c r="J15" s="78"/>
      <c r="K15" s="78"/>
      <c r="L15" s="78"/>
      <c r="M15" s="78"/>
      <c r="R15" s="41"/>
      <c r="S15" s="41"/>
      <c r="T15" s="41"/>
      <c r="U15" s="41"/>
      <c r="V15" s="41"/>
      <c r="W15" s="43"/>
    </row>
    <row r="16" spans="2:23" s="4" customFormat="1" ht="22.95" customHeight="1" x14ac:dyDescent="0.45">
      <c r="B16" s="3"/>
      <c r="C16" s="3"/>
      <c r="D16" s="3"/>
      <c r="E16" s="3"/>
      <c r="F16" s="77" t="s">
        <v>23</v>
      </c>
      <c r="G16" s="77"/>
      <c r="H16" s="78"/>
      <c r="I16" s="78"/>
      <c r="J16" s="78"/>
      <c r="K16" s="78"/>
      <c r="L16" s="78"/>
      <c r="M16" s="78"/>
      <c r="R16" s="41"/>
      <c r="S16" s="41"/>
      <c r="T16" s="41"/>
      <c r="U16" s="41"/>
      <c r="V16" s="41"/>
      <c r="W16" s="43"/>
    </row>
    <row r="17" spans="1:24" s="4" customFormat="1" ht="22.95" customHeight="1" x14ac:dyDescent="0.45">
      <c r="B17" s="3"/>
      <c r="C17" s="3"/>
      <c r="D17" s="3"/>
      <c r="E17" s="3"/>
      <c r="F17" s="77" t="s">
        <v>24</v>
      </c>
      <c r="G17" s="77"/>
      <c r="H17" s="78"/>
      <c r="I17" s="78"/>
      <c r="J17" s="78"/>
      <c r="K17" s="78"/>
      <c r="L17" s="78"/>
      <c r="M17" s="78"/>
      <c r="R17" s="41"/>
      <c r="S17" s="41"/>
      <c r="T17" s="41"/>
      <c r="U17" s="41"/>
      <c r="V17" s="41"/>
      <c r="W17" s="43"/>
    </row>
    <row r="18" spans="1:24" s="4" customFormat="1" ht="22.95" customHeight="1" x14ac:dyDescent="0.45">
      <c r="B18" s="3"/>
      <c r="C18" s="3"/>
      <c r="D18" s="3"/>
      <c r="E18" s="3"/>
      <c r="F18" s="76" t="s">
        <v>17</v>
      </c>
      <c r="G18" s="77"/>
      <c r="H18" s="78"/>
      <c r="I18" s="78"/>
      <c r="J18" s="78"/>
      <c r="K18" s="78"/>
      <c r="L18" s="78"/>
      <c r="M18" s="78"/>
      <c r="R18" s="41"/>
      <c r="S18" s="41"/>
      <c r="T18" s="41"/>
      <c r="U18" s="41"/>
      <c r="V18" s="41"/>
      <c r="W18" s="43"/>
    </row>
    <row r="19" spans="1:24" s="4" customFormat="1" ht="22.95" customHeight="1" x14ac:dyDescent="0.45">
      <c r="B19" s="3"/>
      <c r="C19" s="3"/>
      <c r="D19" s="3"/>
      <c r="E19" s="3"/>
      <c r="F19" s="76" t="s">
        <v>29</v>
      </c>
      <c r="G19" s="77"/>
      <c r="H19" s="78"/>
      <c r="I19" s="78"/>
      <c r="J19" s="78"/>
      <c r="K19" s="78"/>
      <c r="L19" s="78"/>
      <c r="M19" s="78"/>
      <c r="V19" s="41"/>
      <c r="W19" s="43"/>
    </row>
    <row r="20" spans="1:24" s="4" customFormat="1" ht="10.95" customHeight="1" x14ac:dyDescent="0.45">
      <c r="B20" s="3"/>
      <c r="C20" s="3"/>
      <c r="D20" s="3"/>
      <c r="E20" s="3"/>
      <c r="L20" s="5"/>
      <c r="V20" s="41"/>
      <c r="W20" s="43"/>
    </row>
    <row r="21" spans="1:24" ht="16.2" customHeight="1" x14ac:dyDescent="0.45">
      <c r="B21" s="75" t="s">
        <v>13</v>
      </c>
      <c r="C21" s="75"/>
      <c r="D21" s="75"/>
      <c r="E21" s="75"/>
      <c r="F21" s="75"/>
      <c r="G21" s="75"/>
      <c r="H21" s="75"/>
      <c r="I21" s="75"/>
      <c r="J21" s="75"/>
      <c r="K21" s="75"/>
      <c r="L21" s="75"/>
      <c r="V21" s="44"/>
    </row>
    <row r="22" spans="1:24" ht="10.95" customHeight="1" x14ac:dyDescent="0.45">
      <c r="P22" s="15"/>
    </row>
    <row r="23" spans="1:24" ht="30" customHeight="1" x14ac:dyDescent="0.45">
      <c r="D23" s="120" t="s">
        <v>75</v>
      </c>
      <c r="E23" s="121"/>
      <c r="F23" s="35" t="s">
        <v>0</v>
      </c>
      <c r="G23" s="119"/>
      <c r="H23" s="119"/>
      <c r="I23" s="119"/>
      <c r="J23" s="36" t="s">
        <v>1</v>
      </c>
      <c r="L23" s="1"/>
    </row>
    <row r="24" spans="1:24" ht="10.95" customHeight="1" x14ac:dyDescent="0.45"/>
    <row r="25" spans="1:24" ht="16.95" customHeight="1" thickBot="1" x14ac:dyDescent="0.5">
      <c r="A25" s="33" t="s">
        <v>30</v>
      </c>
      <c r="B25" s="34"/>
      <c r="C25" s="31"/>
      <c r="L25" s="20"/>
      <c r="V25" s="15" t="s">
        <v>62</v>
      </c>
    </row>
    <row r="26" spans="1:24" ht="30.6" customHeight="1" thickBot="1" x14ac:dyDescent="0.5">
      <c r="B26" s="52"/>
      <c r="C26" s="93" t="s">
        <v>31</v>
      </c>
      <c r="D26" s="94"/>
      <c r="E26" s="52"/>
      <c r="F26" s="95" t="s">
        <v>45</v>
      </c>
      <c r="G26" s="94"/>
      <c r="H26" s="52"/>
      <c r="I26" s="25" t="s">
        <v>32</v>
      </c>
      <c r="K26" s="52"/>
      <c r="L26" s="32" t="s">
        <v>33</v>
      </c>
      <c r="P26" s="46" t="str">
        <f>IF(B26="○","①","")</f>
        <v/>
      </c>
      <c r="Q26" s="46" t="str">
        <f>IF(E26="○","②","")</f>
        <v/>
      </c>
      <c r="R26" s="46" t="str">
        <f>IF(H26="○","③","")</f>
        <v/>
      </c>
      <c r="S26" s="45" t="str">
        <f>IF(K26="○","④","")</f>
        <v/>
      </c>
      <c r="T26" s="48" t="str">
        <f>CONCATENATE("１－",P26,Q26,R26,S26)</f>
        <v>１－</v>
      </c>
      <c r="V26" s="49" t="s">
        <v>63</v>
      </c>
      <c r="W26" s="47" t="s">
        <v>57</v>
      </c>
      <c r="X26" s="50">
        <f>1/6</f>
        <v>0.16666666666666666</v>
      </c>
    </row>
    <row r="27" spans="1:24" ht="10.95" customHeight="1" x14ac:dyDescent="0.45">
      <c r="L27" s="20"/>
      <c r="V27" s="49" t="s">
        <v>50</v>
      </c>
      <c r="W27" s="47" t="s">
        <v>57</v>
      </c>
      <c r="X27" s="50">
        <f t="shared" ref="X27" si="0">1/6</f>
        <v>0.16666666666666666</v>
      </c>
    </row>
    <row r="28" spans="1:24" ht="16.95" customHeight="1" thickBot="1" x14ac:dyDescent="0.5">
      <c r="A28" s="33" t="s">
        <v>34</v>
      </c>
      <c r="B28" s="34"/>
      <c r="C28" s="31"/>
      <c r="L28" s="20"/>
      <c r="V28" s="49" t="s">
        <v>52</v>
      </c>
      <c r="W28" s="47" t="s">
        <v>58</v>
      </c>
      <c r="X28" s="50">
        <f>1/4</f>
        <v>0.25</v>
      </c>
    </row>
    <row r="29" spans="1:24" ht="30.6" customHeight="1" thickBot="1" x14ac:dyDescent="0.5">
      <c r="B29" s="52"/>
      <c r="C29" s="93" t="s">
        <v>35</v>
      </c>
      <c r="D29" s="94"/>
      <c r="E29" s="52"/>
      <c r="F29" s="95" t="s">
        <v>36</v>
      </c>
      <c r="G29" s="94"/>
      <c r="H29" s="52"/>
      <c r="I29" s="25" t="s">
        <v>83</v>
      </c>
      <c r="K29" s="2"/>
      <c r="L29" s="32"/>
      <c r="P29" s="46" t="str">
        <f>IF(B29="○","①","")</f>
        <v/>
      </c>
      <c r="Q29" s="46" t="str">
        <f>IF(E29="○","②","")</f>
        <v/>
      </c>
      <c r="R29" s="46" t="str">
        <f>IF(H29="○","③","")</f>
        <v/>
      </c>
      <c r="S29" s="45" t="str">
        <f>IF(K29="○","④","")</f>
        <v/>
      </c>
      <c r="T29" s="48" t="str">
        <f>CONCATENATE("２－",P29,Q29,R29,S29)</f>
        <v>２－</v>
      </c>
      <c r="V29" s="49" t="s">
        <v>61</v>
      </c>
      <c r="W29" s="47" t="s">
        <v>58</v>
      </c>
      <c r="X29" s="50">
        <f>1/4</f>
        <v>0.25</v>
      </c>
    </row>
    <row r="30" spans="1:24" ht="10.95" customHeight="1" x14ac:dyDescent="0.45">
      <c r="L30" s="20"/>
    </row>
    <row r="31" spans="1:24" ht="16.2" customHeight="1" x14ac:dyDescent="0.45">
      <c r="A31" s="33" t="s">
        <v>76</v>
      </c>
      <c r="B31" s="34"/>
      <c r="C31" s="53"/>
      <c r="L31" s="20"/>
    </row>
    <row r="32" spans="1:24" ht="16.95" customHeight="1" x14ac:dyDescent="0.45">
      <c r="A32" s="53" t="s">
        <v>77</v>
      </c>
      <c r="B32" s="34"/>
      <c r="C32" s="31"/>
      <c r="L32" s="20"/>
    </row>
    <row r="33" spans="1:22" ht="30.6" customHeight="1" x14ac:dyDescent="0.45">
      <c r="B33" s="2"/>
      <c r="C33" s="37"/>
      <c r="D33" s="38" t="s">
        <v>38</v>
      </c>
      <c r="F33" s="72"/>
      <c r="G33" s="73"/>
      <c r="H33" s="73"/>
      <c r="I33" s="39" t="s">
        <v>37</v>
      </c>
      <c r="J33" s="56" t="s">
        <v>43</v>
      </c>
      <c r="K33" s="57"/>
      <c r="L33" s="57"/>
    </row>
    <row r="34" spans="1:22" ht="30.6" customHeight="1" x14ac:dyDescent="0.45">
      <c r="B34" s="2"/>
      <c r="C34" s="37"/>
      <c r="D34" s="38" t="s">
        <v>64</v>
      </c>
      <c r="F34" s="85" t="e">
        <f>VLOOKUP(T26,V26:W29,2,0)</f>
        <v>#N/A</v>
      </c>
      <c r="G34" s="86"/>
      <c r="H34" s="86"/>
      <c r="I34" s="39"/>
      <c r="K34" s="2"/>
      <c r="L34" s="32"/>
      <c r="N34" s="51" t="e">
        <f>VLOOKUP(T26,V26:X29,3,0)</f>
        <v>#N/A</v>
      </c>
      <c r="V34" s="49"/>
    </row>
    <row r="35" spans="1:22" ht="30.6" customHeight="1" x14ac:dyDescent="0.45">
      <c r="B35" s="2"/>
      <c r="C35" s="37"/>
      <c r="D35" s="38" t="s">
        <v>65</v>
      </c>
      <c r="F35" s="115" t="e">
        <f>ROUNDDOWN(F33*N34,-3)</f>
        <v>#N/A</v>
      </c>
      <c r="G35" s="116"/>
      <c r="H35" s="116"/>
      <c r="I35" s="39" t="s">
        <v>1</v>
      </c>
      <c r="J35" s="1" t="s">
        <v>70</v>
      </c>
      <c r="K35" s="2"/>
      <c r="L35" s="32"/>
      <c r="R35" s="15" t="s">
        <v>59</v>
      </c>
      <c r="V35" s="49"/>
    </row>
    <row r="36" spans="1:22" ht="30.6" customHeight="1" x14ac:dyDescent="0.45">
      <c r="B36" s="2"/>
      <c r="C36" s="37"/>
      <c r="D36" s="38" t="s">
        <v>66</v>
      </c>
      <c r="F36" s="117" t="e">
        <f>VLOOKUP(T29,Q36:U40,MATCH(T26,Q36:U36,0),FALSE)</f>
        <v>#N/A</v>
      </c>
      <c r="G36" s="118"/>
      <c r="H36" s="118"/>
      <c r="I36" s="39" t="s">
        <v>37</v>
      </c>
      <c r="K36" s="2"/>
      <c r="L36" s="32"/>
      <c r="R36" s="15" t="s">
        <v>49</v>
      </c>
      <c r="S36" s="15" t="s">
        <v>51</v>
      </c>
      <c r="T36" s="15" t="s">
        <v>53</v>
      </c>
      <c r="U36" s="15" t="s">
        <v>60</v>
      </c>
      <c r="V36" s="49"/>
    </row>
    <row r="37" spans="1:22" ht="30.6" customHeight="1" x14ac:dyDescent="0.45">
      <c r="B37" s="2"/>
      <c r="C37" s="37"/>
      <c r="D37" s="38" t="s">
        <v>67</v>
      </c>
      <c r="F37" s="115" t="e">
        <f>MIN(F35,F36)</f>
        <v>#N/A</v>
      </c>
      <c r="G37" s="116"/>
      <c r="H37" s="116"/>
      <c r="I37" s="39" t="s">
        <v>37</v>
      </c>
      <c r="J37" s="1" t="s">
        <v>71</v>
      </c>
      <c r="K37" s="2"/>
      <c r="L37" s="32"/>
      <c r="Q37" s="1" t="s">
        <v>54</v>
      </c>
      <c r="R37" s="15">
        <v>811000</v>
      </c>
      <c r="S37" s="15">
        <v>543000</v>
      </c>
      <c r="T37" s="15">
        <v>97000</v>
      </c>
      <c r="U37" s="15">
        <v>97000</v>
      </c>
    </row>
    <row r="38" spans="1:22" ht="9" customHeight="1" x14ac:dyDescent="0.45">
      <c r="B38" s="13"/>
      <c r="C38" s="13"/>
      <c r="L38" s="14"/>
      <c r="Q38" s="1" t="s">
        <v>55</v>
      </c>
      <c r="R38" s="15">
        <v>226000</v>
      </c>
      <c r="S38" s="15">
        <v>167000</v>
      </c>
      <c r="T38" s="15">
        <v>61000</v>
      </c>
      <c r="U38" s="15">
        <v>64000</v>
      </c>
    </row>
    <row r="39" spans="1:22" ht="16.95" customHeight="1" x14ac:dyDescent="0.45">
      <c r="A39" s="34" t="s">
        <v>39</v>
      </c>
      <c r="D39" s="25"/>
      <c r="E39" s="25"/>
      <c r="F39" s="26"/>
      <c r="G39" s="25"/>
      <c r="H39" s="25"/>
      <c r="I39" s="25"/>
      <c r="J39" s="25"/>
      <c r="K39" s="25"/>
      <c r="L39" s="25"/>
      <c r="M39" s="25"/>
      <c r="Q39" s="1" t="s">
        <v>56</v>
      </c>
      <c r="R39" s="15">
        <v>1003000</v>
      </c>
      <c r="S39" s="15">
        <v>676000</v>
      </c>
      <c r="T39" s="15">
        <v>135000</v>
      </c>
      <c r="U39" s="15">
        <v>138000</v>
      </c>
    </row>
    <row r="40" spans="1:22" ht="13.2" x14ac:dyDescent="0.45">
      <c r="B40" s="1" t="s">
        <v>26</v>
      </c>
      <c r="D40" s="25"/>
      <c r="E40" s="25"/>
      <c r="F40" s="26"/>
      <c r="G40" s="25"/>
      <c r="H40" s="25"/>
      <c r="I40" s="25"/>
      <c r="J40" s="25"/>
      <c r="K40" s="25"/>
      <c r="L40" s="25"/>
      <c r="M40" s="25"/>
    </row>
    <row r="41" spans="1:22" ht="19.95" customHeight="1" x14ac:dyDescent="0.45">
      <c r="B41" s="27" t="s">
        <v>27</v>
      </c>
      <c r="C41" s="27"/>
      <c r="D41" s="30"/>
      <c r="E41" s="30"/>
      <c r="F41" s="30"/>
      <c r="G41" s="30"/>
      <c r="H41" s="30"/>
      <c r="I41" s="30"/>
      <c r="J41" s="30"/>
      <c r="K41" s="30"/>
      <c r="L41" s="30"/>
      <c r="M41" s="30"/>
    </row>
    <row r="42" spans="1:22" ht="19.95" customHeight="1" x14ac:dyDescent="0.45">
      <c r="B42" s="87" t="s">
        <v>28</v>
      </c>
      <c r="C42" s="87"/>
      <c r="D42" s="87"/>
      <c r="E42" s="87"/>
      <c r="F42" s="87"/>
      <c r="G42" s="87"/>
      <c r="H42" s="87"/>
      <c r="I42" s="87"/>
      <c r="J42" s="87"/>
      <c r="K42" s="87"/>
      <c r="L42" s="87"/>
      <c r="M42" s="87"/>
    </row>
    <row r="43" spans="1:22" ht="10.8" x14ac:dyDescent="0.45">
      <c r="B43" s="28"/>
      <c r="C43" s="31"/>
      <c r="D43" s="28"/>
      <c r="E43" s="28"/>
      <c r="F43" s="28"/>
      <c r="G43" s="28"/>
      <c r="H43" s="28"/>
      <c r="I43" s="28"/>
      <c r="J43" s="28"/>
      <c r="K43" s="28"/>
      <c r="L43" s="28"/>
      <c r="M43" s="28"/>
    </row>
    <row r="44" spans="1:22" ht="16.95" customHeight="1" x14ac:dyDescent="0.45">
      <c r="A44" s="40" t="s">
        <v>40</v>
      </c>
      <c r="C44" s="13"/>
      <c r="L44" s="20"/>
    </row>
    <row r="45" spans="1:22" ht="18" customHeight="1" x14ac:dyDescent="0.45">
      <c r="B45" s="21"/>
      <c r="C45" s="58" t="s">
        <v>80</v>
      </c>
      <c r="D45" s="55"/>
      <c r="E45" s="55"/>
      <c r="F45" s="55"/>
      <c r="G45" s="55"/>
      <c r="H45" s="55"/>
      <c r="I45" s="55"/>
      <c r="J45" s="55"/>
      <c r="K45" s="55"/>
      <c r="L45" s="55"/>
    </row>
    <row r="46" spans="1:22" ht="18" customHeight="1" x14ac:dyDescent="0.45">
      <c r="B46" s="21"/>
      <c r="C46" s="59" t="s">
        <v>78</v>
      </c>
      <c r="D46" s="55"/>
      <c r="E46" s="55"/>
      <c r="F46" s="55"/>
      <c r="G46" s="55"/>
      <c r="H46" s="55"/>
      <c r="I46" s="55"/>
      <c r="J46" s="55"/>
      <c r="K46" s="55"/>
      <c r="L46" s="55"/>
    </row>
    <row r="47" spans="1:22" ht="18" customHeight="1" x14ac:dyDescent="0.45">
      <c r="B47" s="21"/>
      <c r="C47" s="59" t="s">
        <v>46</v>
      </c>
      <c r="D47" s="55"/>
      <c r="E47" s="55"/>
      <c r="F47" s="55"/>
      <c r="G47" s="55"/>
      <c r="H47" s="55"/>
      <c r="I47" s="55"/>
      <c r="J47" s="55"/>
      <c r="K47" s="55"/>
      <c r="L47" s="55"/>
    </row>
    <row r="48" spans="1:22" ht="17.25" customHeight="1" x14ac:dyDescent="0.45">
      <c r="B48" s="23" t="s">
        <v>20</v>
      </c>
      <c r="C48" s="23"/>
      <c r="D48" s="22"/>
      <c r="E48" s="22"/>
      <c r="F48" s="22"/>
      <c r="G48" s="22"/>
      <c r="H48" s="22"/>
      <c r="I48" s="22"/>
      <c r="J48" s="22"/>
      <c r="K48" s="22"/>
      <c r="L48" s="22"/>
    </row>
    <row r="49" spans="1:13" ht="12" customHeight="1" x14ac:dyDescent="0.45">
      <c r="B49" s="13"/>
      <c r="C49" s="13"/>
      <c r="L49" s="20"/>
    </row>
    <row r="50" spans="1:13" ht="16.95" customHeight="1" thickBot="1" x14ac:dyDescent="0.5">
      <c r="A50" s="34" t="s">
        <v>41</v>
      </c>
    </row>
    <row r="51" spans="1:13" ht="22.2" customHeight="1" thickTop="1" thickBot="1" x14ac:dyDescent="0.5">
      <c r="B51" s="60" t="s">
        <v>7</v>
      </c>
      <c r="C51" s="61"/>
      <c r="D51" s="88"/>
      <c r="E51" s="89"/>
      <c r="F51" s="90"/>
      <c r="G51" s="91"/>
      <c r="H51" s="92" t="s">
        <v>5</v>
      </c>
      <c r="I51" s="71"/>
      <c r="J51" s="96"/>
      <c r="K51" s="97"/>
      <c r="L51" s="98"/>
      <c r="M51" s="2"/>
    </row>
    <row r="52" spans="1:13" ht="22.2" customHeight="1" thickTop="1" thickBot="1" x14ac:dyDescent="0.5">
      <c r="B52" s="62" t="s">
        <v>2</v>
      </c>
      <c r="C52" s="63"/>
      <c r="D52" s="102" t="s">
        <v>3</v>
      </c>
      <c r="E52" s="103"/>
      <c r="F52" s="104"/>
      <c r="G52" s="105"/>
      <c r="H52" s="106"/>
      <c r="I52" s="107"/>
      <c r="J52" s="107"/>
      <c r="K52" s="107"/>
      <c r="L52" s="108"/>
      <c r="M52" s="2"/>
    </row>
    <row r="53" spans="1:13" ht="22.2" customHeight="1" thickTop="1" x14ac:dyDescent="0.45">
      <c r="B53" s="60" t="s">
        <v>18</v>
      </c>
      <c r="C53" s="64"/>
      <c r="D53" s="70" t="s">
        <v>4</v>
      </c>
      <c r="E53" s="71"/>
      <c r="F53" s="109" t="s">
        <v>6</v>
      </c>
      <c r="G53" s="110"/>
      <c r="H53" s="110"/>
      <c r="I53" s="110"/>
      <c r="J53" s="110"/>
      <c r="K53" s="110"/>
      <c r="L53" s="111"/>
      <c r="M53" s="7"/>
    </row>
    <row r="54" spans="1:13" ht="22.2" customHeight="1" x14ac:dyDescent="0.45">
      <c r="B54" s="65" t="s">
        <v>21</v>
      </c>
      <c r="C54" s="66"/>
      <c r="D54" s="69" t="s">
        <v>22</v>
      </c>
      <c r="E54" s="60"/>
      <c r="F54" s="16"/>
      <c r="G54" s="17"/>
      <c r="H54" s="17"/>
      <c r="I54" s="17"/>
      <c r="J54" s="17"/>
      <c r="K54" s="18"/>
      <c r="L54" s="19"/>
      <c r="M54" s="8"/>
    </row>
    <row r="55" spans="1:13" ht="22.2" customHeight="1" x14ac:dyDescent="0.45">
      <c r="B55" s="67"/>
      <c r="C55" s="66"/>
      <c r="D55" s="70" t="s">
        <v>9</v>
      </c>
      <c r="E55" s="71"/>
      <c r="F55" s="112"/>
      <c r="G55" s="113"/>
      <c r="H55" s="113"/>
      <c r="I55" s="113"/>
      <c r="J55" s="113"/>
      <c r="K55" s="113"/>
      <c r="L55" s="114"/>
      <c r="M55" s="84"/>
    </row>
    <row r="56" spans="1:13" ht="22.2" customHeight="1" thickBot="1" x14ac:dyDescent="0.5">
      <c r="B56" s="68"/>
      <c r="C56" s="63"/>
      <c r="D56" s="70" t="s">
        <v>8</v>
      </c>
      <c r="E56" s="71"/>
      <c r="F56" s="99"/>
      <c r="G56" s="100"/>
      <c r="H56" s="100"/>
      <c r="I56" s="100"/>
      <c r="J56" s="100"/>
      <c r="K56" s="100"/>
      <c r="L56" s="101"/>
      <c r="M56" s="84"/>
    </row>
    <row r="57" spans="1:13" ht="17.399999999999999" customHeight="1" thickTop="1" x14ac:dyDescent="0.45">
      <c r="B57" s="1" t="s">
        <v>10</v>
      </c>
    </row>
    <row r="58" spans="1:13" ht="13.5" customHeight="1" x14ac:dyDescent="0.45">
      <c r="L58" s="20"/>
    </row>
    <row r="59" spans="1:13" ht="16.95" customHeight="1" thickBot="1" x14ac:dyDescent="0.5">
      <c r="A59" s="34" t="s">
        <v>44</v>
      </c>
      <c r="L59" s="20"/>
    </row>
    <row r="60" spans="1:13" ht="18" customHeight="1" thickBot="1" x14ac:dyDescent="0.5">
      <c r="B60" s="29"/>
      <c r="C60" s="54" t="s">
        <v>72</v>
      </c>
      <c r="D60" s="55"/>
      <c r="E60" s="55"/>
      <c r="F60" s="55"/>
      <c r="G60" s="55"/>
      <c r="H60" s="55"/>
      <c r="I60" s="55"/>
      <c r="J60" s="55"/>
      <c r="K60" s="55"/>
      <c r="L60" s="55"/>
      <c r="M60" s="2"/>
    </row>
    <row r="61" spans="1:13" ht="25.2" customHeight="1" thickBot="1" x14ac:dyDescent="0.5">
      <c r="B61" s="29"/>
      <c r="C61" s="74" t="s">
        <v>73</v>
      </c>
      <c r="D61" s="55"/>
      <c r="E61" s="55"/>
      <c r="F61" s="55"/>
      <c r="G61" s="55"/>
      <c r="H61" s="55"/>
      <c r="I61" s="55"/>
      <c r="J61" s="55"/>
      <c r="K61" s="55"/>
      <c r="L61" s="55"/>
      <c r="M61" s="2"/>
    </row>
    <row r="62" spans="1:13" ht="25.2" customHeight="1" thickBot="1" x14ac:dyDescent="0.5">
      <c r="B62" s="29"/>
      <c r="C62" s="54" t="s">
        <v>74</v>
      </c>
      <c r="D62" s="55"/>
      <c r="E62" s="55"/>
      <c r="F62" s="55"/>
      <c r="G62" s="55"/>
      <c r="H62" s="55"/>
      <c r="I62" s="55"/>
      <c r="J62" s="55"/>
      <c r="K62" s="55"/>
      <c r="L62" s="55"/>
      <c r="M62" s="2"/>
    </row>
    <row r="63" spans="1:13" ht="18" customHeight="1" thickBot="1" x14ac:dyDescent="0.5">
      <c r="B63" s="29"/>
      <c r="C63" s="54" t="s">
        <v>47</v>
      </c>
      <c r="D63" s="55"/>
      <c r="E63" s="55"/>
      <c r="F63" s="55"/>
      <c r="G63" s="55"/>
      <c r="H63" s="55"/>
      <c r="I63" s="55"/>
      <c r="J63" s="55"/>
      <c r="K63" s="55"/>
      <c r="L63" s="55"/>
      <c r="M63" s="2"/>
    </row>
    <row r="64" spans="1:13" ht="19.95" customHeight="1" x14ac:dyDescent="0.45">
      <c r="B64" s="1" t="s">
        <v>19</v>
      </c>
      <c r="M64" s="2"/>
    </row>
    <row r="65" spans="12:13" ht="13.2" customHeight="1" x14ac:dyDescent="0.45">
      <c r="L65" s="20"/>
      <c r="M65" s="2"/>
    </row>
  </sheetData>
  <mergeCells count="64">
    <mergeCell ref="C26:D26"/>
    <mergeCell ref="D23:E23"/>
    <mergeCell ref="F55:L55"/>
    <mergeCell ref="F35:H35"/>
    <mergeCell ref="F36:H36"/>
    <mergeCell ref="F37:H37"/>
    <mergeCell ref="G23:I23"/>
    <mergeCell ref="D52:E52"/>
    <mergeCell ref="F52:G52"/>
    <mergeCell ref="H52:L52"/>
    <mergeCell ref="D53:E53"/>
    <mergeCell ref="F53:L53"/>
    <mergeCell ref="F10:G10"/>
    <mergeCell ref="F11:G11"/>
    <mergeCell ref="H10:M10"/>
    <mergeCell ref="H11:M11"/>
    <mergeCell ref="M55:M56"/>
    <mergeCell ref="F34:H34"/>
    <mergeCell ref="B42:M42"/>
    <mergeCell ref="D51:G51"/>
    <mergeCell ref="H51:I51"/>
    <mergeCell ref="F18:G18"/>
    <mergeCell ref="H18:M18"/>
    <mergeCell ref="C29:D29"/>
    <mergeCell ref="F29:G29"/>
    <mergeCell ref="F26:G26"/>
    <mergeCell ref="C46:L46"/>
    <mergeCell ref="J51:L51"/>
    <mergeCell ref="B2:L2"/>
    <mergeCell ref="B5:M5"/>
    <mergeCell ref="B6:M6"/>
    <mergeCell ref="B8:E8"/>
    <mergeCell ref="H9:J9"/>
    <mergeCell ref="B21:L21"/>
    <mergeCell ref="F12:G12"/>
    <mergeCell ref="F16:G16"/>
    <mergeCell ref="H17:M17"/>
    <mergeCell ref="F19:G19"/>
    <mergeCell ref="F17:G17"/>
    <mergeCell ref="F13:G13"/>
    <mergeCell ref="H12:M12"/>
    <mergeCell ref="H16:M16"/>
    <mergeCell ref="H19:M19"/>
    <mergeCell ref="H13:M13"/>
    <mergeCell ref="F15:G15"/>
    <mergeCell ref="H15:M15"/>
    <mergeCell ref="F14:G14"/>
    <mergeCell ref="H14:M14"/>
    <mergeCell ref="C63:L63"/>
    <mergeCell ref="J33:L33"/>
    <mergeCell ref="C45:L45"/>
    <mergeCell ref="C47:L47"/>
    <mergeCell ref="B51:C51"/>
    <mergeCell ref="B52:C52"/>
    <mergeCell ref="B53:C53"/>
    <mergeCell ref="B54:C56"/>
    <mergeCell ref="C60:L60"/>
    <mergeCell ref="D54:E54"/>
    <mergeCell ref="D55:E55"/>
    <mergeCell ref="F33:H33"/>
    <mergeCell ref="C62:L62"/>
    <mergeCell ref="C61:L61"/>
    <mergeCell ref="D56:E56"/>
    <mergeCell ref="F56:L56"/>
  </mergeCells>
  <phoneticPr fontId="1"/>
  <dataValidations count="2">
    <dataValidation type="custom" allowBlank="1" showInputMessage="1" showErrorMessage="1" sqref="G23">
      <formula1>"ＩＦ"</formula1>
    </dataValidation>
    <dataValidation type="list" allowBlank="1" showInputMessage="1" showErrorMessage="1" sqref="B26 E26 H26 K26 B29 E29 H29">
      <formula1>"○"</formula1>
    </dataValidation>
  </dataValidations>
  <printOptions horizontalCentered="1"/>
  <pageMargins left="0.59055118110236227" right="0.59055118110236227" top="0.59055118110236227" bottom="0.19685039370078741" header="0.31496062992125984" footer="0.31496062992125984"/>
  <pageSetup paperSize="9" scale="6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274320</xdr:colOff>
                    <xdr:row>59</xdr:row>
                    <xdr:rowOff>60960</xdr:rowOff>
                  </from>
                  <to>
                    <xdr:col>1</xdr:col>
                    <xdr:colOff>533400</xdr:colOff>
                    <xdr:row>59</xdr:row>
                    <xdr:rowOff>175260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xdr:col>
                    <xdr:colOff>297180</xdr:colOff>
                    <xdr:row>43</xdr:row>
                    <xdr:rowOff>213360</xdr:rowOff>
                  </from>
                  <to>
                    <xdr:col>1</xdr:col>
                    <xdr:colOff>601980</xdr:colOff>
                    <xdr:row>45</xdr:row>
                    <xdr:rowOff>22860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xdr:col>
                    <xdr:colOff>297180</xdr:colOff>
                    <xdr:row>44</xdr:row>
                    <xdr:rowOff>22860</xdr:rowOff>
                  </from>
                  <to>
                    <xdr:col>1</xdr:col>
                    <xdr:colOff>601980</xdr:colOff>
                    <xdr:row>44</xdr:row>
                    <xdr:rowOff>182880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xdr:col>
                    <xdr:colOff>297180</xdr:colOff>
                    <xdr:row>46</xdr:row>
                    <xdr:rowOff>22860</xdr:rowOff>
                  </from>
                  <to>
                    <xdr:col>1</xdr:col>
                    <xdr:colOff>601980</xdr:colOff>
                    <xdr:row>46</xdr:row>
                    <xdr:rowOff>182880</xdr:rowOff>
                  </to>
                </anchor>
              </controlPr>
            </control>
          </mc:Choice>
        </mc:AlternateContent>
        <mc:AlternateContent xmlns:mc="http://schemas.openxmlformats.org/markup-compatibility/2006">
          <mc:Choice Requires="x14">
            <control shapeId="1278" r:id="rId8" name="Check Box 254">
              <controlPr defaultSize="0" autoFill="0" autoLine="0" autoPict="0">
                <anchor moveWithCells="1">
                  <from>
                    <xdr:col>1</xdr:col>
                    <xdr:colOff>297180</xdr:colOff>
                    <xdr:row>45</xdr:row>
                    <xdr:rowOff>22860</xdr:rowOff>
                  </from>
                  <to>
                    <xdr:col>1</xdr:col>
                    <xdr:colOff>601980</xdr:colOff>
                    <xdr:row>45</xdr:row>
                    <xdr:rowOff>182880</xdr:rowOff>
                  </to>
                </anchor>
              </controlPr>
            </control>
          </mc:Choice>
        </mc:AlternateContent>
        <mc:AlternateContent xmlns:mc="http://schemas.openxmlformats.org/markup-compatibility/2006">
          <mc:Choice Requires="x14">
            <control shapeId="1283" r:id="rId9" name="Check Box 259">
              <controlPr defaultSize="0" autoFill="0" autoLine="0" autoPict="0">
                <anchor moveWithCells="1">
                  <from>
                    <xdr:col>1</xdr:col>
                    <xdr:colOff>274320</xdr:colOff>
                    <xdr:row>60</xdr:row>
                    <xdr:rowOff>99060</xdr:rowOff>
                  </from>
                  <to>
                    <xdr:col>1</xdr:col>
                    <xdr:colOff>533400</xdr:colOff>
                    <xdr:row>60</xdr:row>
                    <xdr:rowOff>220980</xdr:rowOff>
                  </to>
                </anchor>
              </controlPr>
            </control>
          </mc:Choice>
        </mc:AlternateContent>
        <mc:AlternateContent xmlns:mc="http://schemas.openxmlformats.org/markup-compatibility/2006">
          <mc:Choice Requires="x14">
            <control shapeId="1284" r:id="rId10" name="Check Box 260">
              <controlPr defaultSize="0" autoFill="0" autoLine="0" autoPict="0">
                <anchor moveWithCells="1">
                  <from>
                    <xdr:col>1</xdr:col>
                    <xdr:colOff>274320</xdr:colOff>
                    <xdr:row>61</xdr:row>
                    <xdr:rowOff>76200</xdr:rowOff>
                  </from>
                  <to>
                    <xdr:col>1</xdr:col>
                    <xdr:colOff>533400</xdr:colOff>
                    <xdr:row>61</xdr:row>
                    <xdr:rowOff>198120</xdr:rowOff>
                  </to>
                </anchor>
              </controlPr>
            </control>
          </mc:Choice>
        </mc:AlternateContent>
        <mc:AlternateContent xmlns:mc="http://schemas.openxmlformats.org/markup-compatibility/2006">
          <mc:Choice Requires="x14">
            <control shapeId="1285" r:id="rId11" name="Check Box 261">
              <controlPr defaultSize="0" autoFill="0" autoLine="0" autoPict="0">
                <anchor moveWithCells="1">
                  <from>
                    <xdr:col>1</xdr:col>
                    <xdr:colOff>274320</xdr:colOff>
                    <xdr:row>62</xdr:row>
                    <xdr:rowOff>60960</xdr:rowOff>
                  </from>
                  <to>
                    <xdr:col>1</xdr:col>
                    <xdr:colOff>533400</xdr:colOff>
                    <xdr:row>62</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鈴木 佳道</cp:lastModifiedBy>
  <cp:lastPrinted>2024-08-08T09:43:06Z</cp:lastPrinted>
  <dcterms:created xsi:type="dcterms:W3CDTF">2021-01-11T01:50:45Z</dcterms:created>
  <dcterms:modified xsi:type="dcterms:W3CDTF">2024-11-29T07:22:55Z</dcterms:modified>
</cp:coreProperties>
</file>