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tabRatio="738" activeTab="5"/>
  </bookViews>
  <sheets>
    <sheet name="様式2(計画書①)" sheetId="21" r:id="rId1"/>
    <sheet name="様式2(計画書②)" sheetId="22" r:id="rId2"/>
    <sheet name="様式2(計画書③)" sheetId="23" r:id="rId3"/>
    <sheet name="様式1(所要額調書)" sheetId="24" r:id="rId4"/>
    <sheet name="第3号(収支予算書)" sheetId="25" r:id="rId5"/>
    <sheet name="第2号(事業計画書)" sheetId="26" r:id="rId6"/>
    <sheet name="第1号(交付申請書)" sheetId="27" r:id="rId7"/>
    <sheet name="債権者登録(銀行口座)確認票" sheetId="28" r:id="rId8"/>
    <sheet name="委任状(必要な場合)" sheetId="29"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'第2号(事業計画書)'!$A$1:$G$18</definedName>
    <definedName name="_xlnm.Print_Area" localSheetId="4">'第3号(収支予算書)'!$A$1:$G$24</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7" i="26" l="1"/>
  <c r="D16" i="26" l="1"/>
  <c r="E11" i="27" l="1"/>
  <c r="E9" i="27"/>
  <c r="D13" i="26" l="1"/>
  <c r="D12" i="26"/>
  <c r="D11" i="26"/>
  <c r="D10" i="26"/>
  <c r="C19" i="27" l="1"/>
  <c r="G3" i="26"/>
  <c r="C4" i="26"/>
  <c r="G3" i="25"/>
  <c r="C4" i="25"/>
  <c r="E10" i="27"/>
  <c r="D35" i="27" s="1"/>
  <c r="D34" i="27"/>
  <c r="E8" i="27"/>
  <c r="E7" i="27"/>
  <c r="D36" i="27"/>
  <c r="K11" i="24" l="1"/>
  <c r="K12" i="24"/>
  <c r="K10" i="24"/>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D90" i="21"/>
  <c r="B89" i="21"/>
  <c r="C89" i="21" s="1"/>
  <c r="B88" i="21"/>
  <c r="C88" i="21" s="1"/>
  <c r="B87" i="21"/>
  <c r="C87" i="21" s="1"/>
  <c r="B86" i="21"/>
  <c r="C86" i="21" s="1"/>
  <c r="B85" i="21"/>
  <c r="C85" i="21" s="1"/>
  <c r="D84" i="21"/>
  <c r="D14" i="26" s="1"/>
  <c r="B83" i="21"/>
  <c r="C83" i="21" s="1"/>
  <c r="B82" i="21"/>
  <c r="C82" i="21" s="1"/>
  <c r="B81" i="21"/>
  <c r="C81" i="21" s="1"/>
  <c r="B80" i="21"/>
  <c r="C80" i="21" s="1"/>
  <c r="B79" i="21"/>
  <c r="C79" i="21" s="1"/>
  <c r="D78" i="2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15" i="26" l="1"/>
  <c r="C91" i="21"/>
  <c r="D72" i="22"/>
  <c r="B96" i="21"/>
  <c r="D96" i="23"/>
  <c r="B96" i="23"/>
  <c r="D96" i="22"/>
  <c r="B96" i="22"/>
  <c r="D72" i="21"/>
  <c r="D96" i="21"/>
  <c r="C62" i="23"/>
  <c r="C96" i="23" s="1"/>
  <c r="C62" i="22"/>
  <c r="C96" i="22" s="1"/>
  <c r="C62" i="21"/>
  <c r="C96" i="21" l="1"/>
  <c r="B99" i="21" s="1"/>
  <c r="C12" i="24"/>
  <c r="A12" i="24"/>
  <c r="C11" i="24"/>
  <c r="A11" i="24"/>
  <c r="C10" i="24"/>
  <c r="A10" i="24"/>
  <c r="H4" i="24"/>
  <c r="A3" i="24"/>
  <c r="B99" i="23"/>
  <c r="B99" i="22"/>
  <c r="I12" i="24" l="1"/>
  <c r="G13" i="24"/>
  <c r="C13" i="24"/>
  <c r="D17" i="25" s="1"/>
  <c r="I11" i="24"/>
  <c r="I10" i="24"/>
  <c r="D11" i="24"/>
  <c r="B101" i="22"/>
  <c r="B102" i="22" s="1"/>
  <c r="B11" i="24" s="1"/>
  <c r="D10" i="24"/>
  <c r="B101" i="21"/>
  <c r="B102" i="21" s="1"/>
  <c r="B10" i="24" s="1"/>
  <c r="D12" i="24"/>
  <c r="B101" i="23"/>
  <c r="B102" i="23" s="1"/>
  <c r="B12" i="24" s="1"/>
  <c r="E12" i="24" l="1"/>
  <c r="F12" i="24" s="1"/>
  <c r="H12" i="24" s="1"/>
  <c r="J12" i="24" s="1"/>
  <c r="D13" i="24"/>
  <c r="D23" i="25" s="1"/>
  <c r="B13" i="24"/>
  <c r="E10" i="24"/>
  <c r="E11" i="24"/>
  <c r="F11" i="24" s="1"/>
  <c r="H11" i="24" s="1"/>
  <c r="J11" i="24" s="1"/>
  <c r="D24" i="25" l="1"/>
  <c r="D18" i="25"/>
  <c r="E13" i="24"/>
  <c r="F10" i="24"/>
  <c r="H10" i="24" l="1"/>
  <c r="J10" i="24" s="1"/>
  <c r="F13" i="24"/>
  <c r="D22" i="25" s="1"/>
  <c r="H13" i="24" l="1"/>
  <c r="J13" i="24"/>
  <c r="C21" i="27" l="1"/>
  <c r="D18" i="26"/>
  <c r="D7" i="25"/>
  <c r="D13" i="25" l="1"/>
  <c r="D8" i="25"/>
</calcChain>
</file>

<file path=xl/comments1.xml><?xml version="1.0" encoding="utf-8"?>
<comments xmlns="http://schemas.openxmlformats.org/spreadsheetml/2006/main">
  <authors>
    <author>高橋 美知代</author>
    <author>菅野 聖子</author>
  </authors>
  <commentList>
    <comment ref="A5" authorId="0" shapeId="0">
      <text>
        <r>
          <rPr>
            <b/>
            <sz val="20"/>
            <color indexed="81"/>
            <rFont val="HGｺﾞｼｯｸM"/>
            <family val="3"/>
            <charset val="128"/>
          </rPr>
          <t>該当する研修名を選択してください</t>
        </r>
      </text>
    </comment>
    <comment ref="B37" authorId="1" shapeId="0">
      <text>
        <r>
          <rPr>
            <b/>
            <sz val="9"/>
            <color indexed="81"/>
            <rFont val="MS P ゴシック"/>
            <family val="3"/>
            <charset val="128"/>
          </rPr>
          <t>改行する場合は、
「スペース」キーを使用せず
「Alt」キーを押しながら
「Enter」キーを押して
改行してください</t>
        </r>
      </text>
    </comment>
    <comment ref="E59" authorId="1"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1" shapeId="0">
      <text>
        <r>
          <rPr>
            <sz val="9"/>
            <color indexed="81"/>
            <rFont val="MS P ゴシック"/>
            <family val="3"/>
            <charset val="128"/>
          </rPr>
          <t>＜需用費に該当する内容＞
消耗品費
印刷製本費（チラシ印刷代、コピー代）</t>
        </r>
      </text>
    </comment>
    <comment ref="E76" authorId="0" shapeId="0">
      <text>
        <r>
          <rPr>
            <b/>
            <sz val="9"/>
            <color indexed="81"/>
            <rFont val="MS P ゴシック"/>
            <family val="3"/>
            <charset val="128"/>
          </rPr>
          <t>消費税10％以外はこちらを利用ください(10％でも項目が多いときは利用可能</t>
        </r>
      </text>
    </comment>
    <comment ref="E79" authorId="1" shapeId="0">
      <text>
        <r>
          <rPr>
            <sz val="9"/>
            <color indexed="81"/>
            <rFont val="MS P ゴシック"/>
            <family val="3"/>
            <charset val="128"/>
          </rPr>
          <t>＜役務費に該当する内容＞
通信運搬費（切手代、FAX代）
広告料
保険料</t>
        </r>
      </text>
    </comment>
    <comment ref="E85" authorId="1" shapeId="0">
      <text>
        <r>
          <rPr>
            <sz val="9"/>
            <color indexed="81"/>
            <rFont val="MS P ゴシック"/>
            <family val="3"/>
            <charset val="128"/>
          </rPr>
          <t>＜委託料に該当する内容＞
研修事業を外部へ委託する場合の費用</t>
        </r>
      </text>
    </comment>
    <comment ref="E91" authorId="1" shapeId="0">
      <text>
        <r>
          <rPr>
            <sz val="9"/>
            <color indexed="81"/>
            <rFont val="MS P ゴシック"/>
            <family val="3"/>
            <charset val="128"/>
          </rPr>
          <t>＜使用料及び賃借料に該当する内容＞
借上料（介護用具のレンタル代、）
会場使用料</t>
        </r>
      </text>
    </comment>
    <comment ref="E98" authorId="1"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
（</t>
        </r>
        <r>
          <rPr>
            <b/>
            <u/>
            <sz val="9"/>
            <color indexed="81"/>
            <rFont val="MS P ゴシック"/>
            <family val="3"/>
            <charset val="128"/>
          </rPr>
          <t>注意</t>
        </r>
        <r>
          <rPr>
            <b/>
            <sz val="9"/>
            <color indexed="81"/>
            <rFont val="MS P ゴシック"/>
            <family val="3"/>
            <charset val="128"/>
          </rPr>
          <t>）プルダウンから事業名を選択することで所要額調書に記載されます。補助率及び基準額等も記載されますので計画している事業数だけ選択してください</t>
        </r>
      </text>
    </comment>
    <comment ref="A5" authorId="1" shapeId="0">
      <text>
        <r>
          <rPr>
            <b/>
            <sz val="10"/>
            <color indexed="81"/>
            <rFont val="HGｺﾞｼｯｸM"/>
            <family val="3"/>
            <charset val="128"/>
          </rPr>
          <t>該当する研修名を選択してください</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7" authorId="1" shapeId="0">
      <text>
        <r>
          <rPr>
            <b/>
            <sz val="9"/>
            <color indexed="81"/>
            <rFont val="MS P ゴシック"/>
            <family val="3"/>
            <charset val="128"/>
          </rPr>
          <t>消費税10％以外はこちらを利用ください(10％でも項目が多いときは利用可能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
（</t>
        </r>
        <r>
          <rPr>
            <b/>
            <u/>
            <sz val="9"/>
            <color indexed="81"/>
            <rFont val="MS P ゴシック"/>
            <family val="3"/>
            <charset val="128"/>
          </rPr>
          <t>注意</t>
        </r>
        <r>
          <rPr>
            <b/>
            <sz val="9"/>
            <color indexed="81"/>
            <rFont val="MS P ゴシック"/>
            <family val="3"/>
            <charset val="128"/>
          </rPr>
          <t>）プルダウンから選択することで所要額調書に記載されます。補助率及び基準額等記載されますので、計画している事業数だけ選択してください</t>
        </r>
      </text>
    </comment>
    <comment ref="A5" authorId="1" shapeId="0">
      <text>
        <r>
          <rPr>
            <b/>
            <sz val="10"/>
            <color indexed="81"/>
            <rFont val="HGｺﾞｼｯｸM"/>
            <family val="3"/>
            <charset val="128"/>
          </rPr>
          <t>該当する研修名を選択してください</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b/>
            <sz val="9"/>
            <color indexed="81"/>
            <rFont val="MS P ゴシック"/>
            <family val="3"/>
            <charset val="128"/>
          </rPr>
          <t>消費税10％以外はこちらを利用ください(10％でも項目が多いときは利用可能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<sst xmlns="http://schemas.openxmlformats.org/spreadsheetml/2006/main" count="439" uniqueCount="244">
  <si>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</si>
  <si>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</si>
  <si>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</si>
  <si>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</si>
  <si>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</si>
  <si>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</si>
  <si>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</si>
  <si>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</si>
  <si>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</si>
  <si>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</si>
  <si>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</si>
  <si>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</si>
  <si>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</si>
  <si>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</si>
  <si>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</si>
  <si>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</si>
  <si>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</si>
  <si>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</si>
  <si>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</si>
  <si>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</si>
  <si>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</si>
  <si>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</si>
  <si>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</si>
  <si>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</si>
  <si>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</si>
  <si>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</si>
  <si>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</si>
  <si>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</si>
  <si>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</si>
  <si>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</si>
  <si>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</si>
  <si>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</si>
  <si>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</si>
  <si>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</si>
  <si>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</si>
  <si>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</si>
  <si>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</si>
  <si>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</si>
  <si>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</si>
  <si>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</si>
  <si>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</si>
  <si>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</si>
  <si>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</si>
  <si>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</si>
  <si>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</si>
  <si>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</si>
  <si>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</si>
  <si>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</si>
  <si>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</si>
  <si>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</si>
  <si>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</si>
  <si>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</si>
  <si>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</si>
  <si>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</si>
  <si>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</si>
  <si>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</si>
  <si>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</si>
  <si>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</si>
  <si>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</si>
  <si>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</si>
  <si>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</si>
  <si>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</si>
  <si>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</si>
  <si>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</si>
  <si>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</si>
  <si>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</si>
  <si>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</si>
  <si>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</si>
  <si>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</si>
  <si>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</si>
  <si>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</si>
  <si>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</si>
  <si>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</si>
  <si>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</si>
  <si>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</si>
  <si>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</si>
  <si>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</si>
  <si>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</si>
  <si>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</si>
  <si>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</si>
  <si>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</si>
  <si>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</si>
  <si>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</si>
  <si>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</si>
  <si>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</si>
  <si>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</si>
  <si>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</si>
  <si>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</si>
  <si>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（１）地域における介護のしごと魅力発信事業</t>
    <phoneticPr fontId="2"/>
  </si>
  <si>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</si>
  <si>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</si>
  <si>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</si>
  <si>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（２）若者・女性・高年齢者など多様な世代を対象とした介護の職場体験等事業</t>
  </si>
  <si>
    <t>（18）新人介護職員に対するエルダー、メンター制度等導入支援事業</t>
  </si>
  <si>
    <t>（19）管理者等に対する雇用管理改善方策普及・促進事業</t>
  </si>
  <si>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</si>
  <si>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</si>
  <si>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</si>
  <si>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</si>
  <si>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２　事業計画</t>
    <rPh sb="2" eb="4">
      <t>ジギョウ</t>
    </rPh>
    <rPh sb="4" eb="6">
      <t>ケイカク</t>
    </rPh>
    <phoneticPr fontId="2"/>
  </si>
  <si>
    <t>①中堅職員に対するチームケアのリーダーとして必要となるマネジメント能力等の向上に係る研修</t>
    <phoneticPr fontId="3"/>
  </si>
  <si>
    <t>⑤各施設･事業所における、介護職員のキャリアアップに係る助言・支援（人事考課や賃金制度を含めた職員面談等）を行う職員を育成するための研修</t>
    <phoneticPr fontId="3"/>
  </si>
  <si>
    <t>⑥小規模事業者の共同による人材育成環境整備を行うための研修の実施</t>
    <phoneticPr fontId="3"/>
  </si>
  <si>
    <t>②医療的ケアなどに係る専門的な技術ための研修</t>
    <phoneticPr fontId="3"/>
  </si>
  <si>
    <t>③認知症ケアなどに係る専門的な技術ための研修</t>
    <phoneticPr fontId="3"/>
  </si>
  <si>
    <t>④多職種協働のため必要となる知識等を修得するための研修</t>
  </si>
  <si>
    <t>（7）多様な人材層に対する介護人材キャリアアップ研修支援事業（主催）</t>
  </si>
  <si>
    <t>（7）多様な人材層に対する介護人材キャリアアップ研修支援事業（主催）</t>
    <phoneticPr fontId="2"/>
  </si>
  <si>
    <t>（4）介護に関する入門的研修の実施等からマッチングまでの一体的支援事業</t>
    <phoneticPr fontId="3"/>
  </si>
  <si>
    <t>（5）介護分野への元気高齢者等参入促進セミナー事業</t>
    <phoneticPr fontId="3"/>
  </si>
  <si>
    <t>（6）将来の介護サービスを支える若年世代の参入促進事業</t>
    <phoneticPr fontId="3"/>
  </si>
  <si>
    <t>（11）潜在介護福祉士等の再就業促進事業</t>
    <phoneticPr fontId="3"/>
  </si>
  <si>
    <t>（12）認知症ケアに携わる人材の育成のための研修事業</t>
    <phoneticPr fontId="3"/>
  </si>
  <si>
    <t>（13）地域包括ケアシステム構築・推進に資する人材育成・資質向上事業</t>
    <phoneticPr fontId="3"/>
  </si>
  <si>
    <t>（14）認知症高齢者等権利擁護人材育成事業</t>
    <phoneticPr fontId="3"/>
  </si>
  <si>
    <t>（16）介護予防の推進に資する専門職種の指導者育成事業</t>
    <phoneticPr fontId="3"/>
  </si>
  <si>
    <t>（15）介護事業所におけるハラスメント対策推進事業</t>
    <phoneticPr fontId="3"/>
  </si>
  <si>
    <t>(17)若者</t>
    <rPh sb="4" eb="6">
      <t>ワカモノ</t>
    </rPh>
    <phoneticPr fontId="3"/>
  </si>
  <si>
    <t>⑥小規模事業者の共同による人材育成環境整備を行うための研修</t>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</si>
  <si>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</si>
  <si>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</si>
  <si>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</si>
  <si>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</si>
  <si>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</si>
  <si>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</si>
  <si>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</si>
  <si>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</si>
  <si>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</si>
  <si>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</si>
  <si>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</si>
  <si>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</si>
  <si>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</si>
  <si>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</si>
  <si>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</si>
  <si>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</si>
  <si>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</si>
  <si>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</si>
  <si>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</si>
  <si>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</si>
  <si>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</si>
  <si>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</si>
  <si>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</si>
  <si>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</si>
  <si>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</si>
  <si>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</si>
  <si>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</si>
  <si>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</si>
  <si>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</si>
  <si>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委託料</t>
    <phoneticPr fontId="3"/>
  </si>
  <si>
    <t xml:space="preserve"> 役務費</t>
    <phoneticPr fontId="3"/>
  </si>
  <si>
    <t xml:space="preserve"> 需用費</t>
    <phoneticPr fontId="3"/>
  </si>
  <si>
    <t xml:space="preserve"> 旅費</t>
    <rPh sb="1" eb="3">
      <t>リョヒ</t>
    </rPh>
    <phoneticPr fontId="3"/>
  </si>
  <si>
    <t xml:space="preserve"> 報償費</t>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</si>
  <si>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</si>
  <si>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</si>
  <si>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</si>
  <si>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</si>
  <si>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</si>
  <si>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</si>
  <si>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</si>
  <si>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</si>
  <si>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</si>
  <si>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</si>
  <si>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</si>
  <si>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</si>
  <si>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</si>
  <si>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</si>
  <si>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</si>
  <si>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</si>
  <si>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</si>
  <si>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</si>
  <si>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</si>
  <si>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</si>
  <si>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</si>
  <si>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</si>
  <si>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</si>
  <si>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</si>
  <si>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</si>
  <si>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</si>
  <si>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</si>
  <si>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</si>
  <si>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</si>
  <si>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</si>
  <si>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</si>
  <si>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</si>
  <si>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</si>
  <si>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</si>
  <si>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</si>
  <si>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</si>
  <si>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</si>
  <si>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</si>
  <si>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</si>
  <si>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</si>
  <si>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</si>
  <si>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　</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</si>
  <si>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</si>
  <si>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</si>
  <si>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</si>
  <si>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</si>
  <si>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</si>
  <si>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</si>
  <si>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</si>
  <si>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</si>
  <si>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</si>
  <si>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</si>
  <si>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</si>
  <si>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</si>
  <si>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</si>
  <si>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</si>
  <si>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</si>
  <si>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</si>
  <si>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</si>
  <si>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</si>
  <si>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</si>
  <si>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</si>
  <si>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</si>
  <si>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</si>
  <si>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</si>
  <si>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</si>
  <si>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</si>
  <si>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</si>
  <si>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</si>
  <si>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</si>
  <si>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</si>
  <si>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</si>
  <si>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</si>
  <si>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</si>
  <si>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</si>
  <si>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</si>
  <si>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</si>
  <si>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</si>
  <si>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</si>
  <si>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</si>
  <si>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</si>
  <si>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</si>
  <si>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寄付金その他の収入金</t>
    <phoneticPr fontId="3"/>
  </si>
  <si>
    <t>債権者登録（銀行口座）確認票</t>
  </si>
  <si>
    <t xml:space="preserve"> 使用料及び賃借料</t>
    <phoneticPr fontId="3"/>
  </si>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</sst>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u/>
      <sz val="9"/>
      <color indexed="81"/>
      <name val="MS P ゴシック"/>
      <family val="3"/>
      <charset val="128"/>
    </font>
    <font>
      <u/>
      <sz val="11"/>
      <name val="ＭＳ Ｐゴシック"/>
      <family val="3"/>
      <charset val="128"/>
      <scheme val="minor"/>
    </font>
    <font>
      <u/>
      <sz val="11"/>
      <name val="ＭＳ Ｐゴシック"/>
      <family val="2"/>
      <charset val="128"/>
      <scheme val="minor"/>
    </font>
    <font>
      <b/>
      <sz val="20"/>
      <color indexed="81"/>
      <name val="HGｺﾞｼｯｸM"/>
      <family val="3"/>
      <charset val="128"/>
    </font>
    <font>
      <b/>
      <sz val="10"/>
      <color indexed="81"/>
      <name val="HGｺﾞｼｯｸM"/>
      <family val="3"/>
      <charset val="128"/>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1">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left style="dotted">
        <color indexed="64"/>
      </left>
      <right style="dotted">
        <color indexed="64"/>
      </right>
      <top/>
      <bottom style="dotted">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502">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2" xfId="1" applyFont="1" applyBorder="1">
      <alignment vertical="center"/>
    </xf>
    <xf numFmtId="0" fontId="10" fillId="0" borderId="48" xfId="1" applyFont="1" applyBorder="1">
      <alignment vertical="center"/>
    </xf>
    <xf numFmtId="0" fontId="11" fillId="0" borderId="0" xfId="1" applyFont="1" applyFill="1">
      <alignment vertical="center"/>
    </xf>
    <xf numFmtId="0" fontId="10" fillId="0" borderId="0" xfId="1" applyFont="1" applyFill="1" applyBorder="1" applyAlignment="1">
      <alignment horizontal="distributed" vertical="center" indent="1"/>
    </xf>
    <xf numFmtId="0" fontId="10" fillId="0" borderId="0" xfId="1" applyFont="1" applyFill="1" applyBorder="1" applyAlignment="1">
      <alignment horizontal="left" vertical="top" shrinkToFit="1"/>
    </xf>
    <xf numFmtId="38" fontId="1" fillId="0" borderId="61" xfId="2" applyFont="1" applyBorder="1">
      <alignment vertical="center"/>
    </xf>
    <xf numFmtId="38" fontId="1" fillId="0" borderId="63" xfId="2" applyFont="1" applyBorder="1">
      <alignment vertical="center"/>
    </xf>
    <xf numFmtId="38" fontId="1" fillId="0" borderId="64" xfId="2" applyFont="1" applyBorder="1">
      <alignment vertical="center"/>
    </xf>
    <xf numFmtId="38" fontId="1" fillId="0" borderId="65" xfId="2" applyFont="1" applyBorder="1">
      <alignment vertical="center"/>
    </xf>
    <xf numFmtId="38" fontId="1" fillId="0" borderId="55" xfId="2" applyFont="1" applyBorder="1">
      <alignment vertical="center"/>
    </xf>
    <xf numFmtId="38" fontId="1" fillId="0" borderId="69" xfId="2" applyFont="1" applyBorder="1">
      <alignment vertical="center"/>
    </xf>
    <xf numFmtId="38" fontId="1" fillId="0" borderId="71" xfId="2" applyFont="1" applyBorder="1">
      <alignment vertical="center"/>
    </xf>
    <xf numFmtId="38" fontId="1" fillId="0" borderId="72" xfId="2" applyFont="1" applyBorder="1">
      <alignment vertical="center"/>
    </xf>
    <xf numFmtId="38" fontId="1" fillId="0" borderId="73" xfId="2" applyFont="1" applyBorder="1">
      <alignment vertical="center"/>
    </xf>
    <xf numFmtId="38" fontId="1" fillId="0" borderId="70" xfId="2" applyFont="1" applyBorder="1">
      <alignment vertical="center"/>
    </xf>
    <xf numFmtId="38" fontId="1" fillId="0" borderId="62" xfId="2" applyFont="1" applyBorder="1">
      <alignment vertical="center"/>
    </xf>
    <xf numFmtId="38" fontId="1" fillId="2" borderId="53" xfId="2" applyFont="1" applyFill="1" applyBorder="1" applyProtection="1">
      <alignment vertical="center"/>
      <protection locked="0"/>
    </xf>
    <xf numFmtId="38" fontId="1" fillId="2" borderId="67" xfId="2" applyFont="1" applyFill="1" applyBorder="1" applyProtection="1">
      <alignment vertical="center"/>
      <protection locked="0"/>
    </xf>
    <xf numFmtId="38" fontId="1" fillId="2" borderId="54" xfId="2" applyFont="1" applyFill="1" applyBorder="1" applyProtection="1">
      <alignment vertical="center"/>
      <protection locked="0"/>
    </xf>
    <xf numFmtId="0" fontId="1" fillId="0" borderId="0" xfId="1" applyFont="1" applyFill="1" applyProtection="1">
      <alignment vertical="center"/>
    </xf>
    <xf numFmtId="0" fontId="1" fillId="0" borderId="0" xfId="0" applyFont="1" applyFill="1" applyProtection="1">
      <alignment vertical="center"/>
    </xf>
    <xf numFmtId="0" fontId="13" fillId="0" borderId="0" xfId="1" applyFont="1" applyFill="1" applyProtection="1">
      <alignment vertical="center"/>
    </xf>
    <xf numFmtId="0" fontId="1" fillId="0" borderId="31"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0" fillId="0" borderId="42" xfId="1" applyFont="1" applyFill="1" applyBorder="1" applyProtection="1">
      <alignment vertical="center"/>
    </xf>
    <xf numFmtId="0" fontId="10" fillId="0" borderId="48" xfId="1" applyFont="1" applyFill="1" applyBorder="1" applyProtection="1">
      <alignment vertical="center"/>
    </xf>
    <xf numFmtId="0" fontId="10" fillId="0" borderId="0" xfId="1" applyFont="1" applyFill="1" applyBorder="1" applyAlignment="1" applyProtection="1">
      <alignment horizontal="distributed" vertical="center" indent="1"/>
    </xf>
    <xf numFmtId="0" fontId="10" fillId="0" borderId="0" xfId="1" applyFont="1" applyFill="1" applyBorder="1" applyAlignment="1" applyProtection="1">
      <alignment horizontal="left" vertical="top" shrinkToFit="1"/>
    </xf>
    <xf numFmtId="0" fontId="1" fillId="0" borderId="52" xfId="1" applyFont="1" applyFill="1" applyBorder="1" applyAlignment="1" applyProtection="1">
      <alignment horizontal="distributed" vertical="center" justifyLastLine="1"/>
    </xf>
    <xf numFmtId="0" fontId="1" fillId="0" borderId="66" xfId="1"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3" xfId="2" applyFont="1" applyFill="1" applyBorder="1" applyAlignment="1" applyProtection="1">
      <alignment horizontal="distributed" vertical="center" justifyLastLine="1"/>
    </xf>
    <xf numFmtId="38" fontId="1" fillId="0" borderId="67" xfId="2" applyFont="1" applyFill="1" applyBorder="1" applyAlignment="1" applyProtection="1">
      <alignment horizontal="distributed" vertical="center" justifyLastLine="1"/>
    </xf>
    <xf numFmtId="38" fontId="4" fillId="0" borderId="58"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38" fontId="4" fillId="0" borderId="58" xfId="2" applyFont="1" applyFill="1" applyBorder="1" applyAlignment="1" applyProtection="1">
      <alignment horizontal="right" vertical="center"/>
    </xf>
    <xf numFmtId="0" fontId="11" fillId="0" borderId="0" xfId="1" applyFont="1" applyProtection="1">
      <alignment vertical="center"/>
    </xf>
    <xf numFmtId="38" fontId="1" fillId="0" borderId="58" xfId="2" applyFont="1" applyFill="1" applyBorder="1" applyAlignment="1" applyProtection="1">
      <alignment horizontal="right" vertical="center"/>
    </xf>
    <xf numFmtId="38" fontId="1" fillId="0" borderId="59" xfId="2" applyFont="1" applyFill="1" applyBorder="1" applyAlignment="1" applyProtection="1">
      <alignment horizontal="righ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Fill="1" applyBorder="1" applyProtection="1">
      <alignment vertical="center"/>
    </xf>
    <xf numFmtId="49" fontId="1" fillId="0" borderId="12" xfId="1" applyNumberFormat="1" applyFont="1" applyFill="1" applyBorder="1" applyProtection="1">
      <alignment vertical="center"/>
    </xf>
    <xf numFmtId="49" fontId="1" fillId="0" borderId="11" xfId="1" applyNumberFormat="1" applyFont="1" applyFill="1" applyBorder="1" applyProtection="1">
      <alignment vertical="center"/>
    </xf>
    <xf numFmtId="49" fontId="1" fillId="0" borderId="10" xfId="1" applyNumberFormat="1" applyFont="1" applyFill="1" applyBorder="1" applyProtection="1">
      <alignment vertical="center"/>
    </xf>
    <xf numFmtId="49" fontId="1" fillId="0" borderId="13" xfId="1" applyNumberFormat="1" applyFont="1" applyFill="1" applyBorder="1" applyProtection="1">
      <alignment vertical="center"/>
    </xf>
    <xf numFmtId="49" fontId="1" fillId="0" borderId="1" xfId="1" applyNumberFormat="1" applyFont="1" applyFill="1" applyBorder="1" applyProtection="1">
      <alignment vertical="center"/>
    </xf>
    <xf numFmtId="0" fontId="13" fillId="0" borderId="0" xfId="1" applyFont="1" applyProtection="1">
      <alignment vertical="center"/>
    </xf>
    <xf numFmtId="0" fontId="11" fillId="0" borderId="0" xfId="1" applyFont="1" applyFill="1" applyProtection="1">
      <alignment vertical="center"/>
    </xf>
    <xf numFmtId="0" fontId="1" fillId="0" borderId="0" xfId="1" applyFont="1" applyFill="1" applyAlignment="1" applyProtection="1">
      <alignment horizontal="left" vertical="center" wrapText="1"/>
    </xf>
    <xf numFmtId="0" fontId="1" fillId="0" borderId="0" xfId="1" applyFont="1" applyFill="1" applyBorder="1" applyAlignment="1" applyProtection="1">
      <alignment horizontal="center" vertical="center"/>
    </xf>
    <xf numFmtId="38" fontId="1" fillId="0" borderId="0" xfId="2" applyFont="1" applyFill="1" applyBorder="1" applyProtection="1">
      <alignment vertical="center"/>
    </xf>
    <xf numFmtId="49" fontId="1" fillId="0" borderId="0" xfId="1" applyNumberFormat="1" applyFont="1" applyFill="1" applyBorder="1" applyProtection="1">
      <alignment vertical="center"/>
    </xf>
    <xf numFmtId="38" fontId="1" fillId="0" borderId="0" xfId="2" applyFont="1" applyBorder="1">
      <alignment vertical="center"/>
    </xf>
    <xf numFmtId="38" fontId="1" fillId="0" borderId="53" xfId="2" applyFont="1" applyFill="1" applyBorder="1" applyProtection="1">
      <alignment vertical="center"/>
      <protection locked="0"/>
    </xf>
    <xf numFmtId="38" fontId="1" fillId="0" borderId="67" xfId="2" applyFont="1" applyFill="1" applyBorder="1" applyProtection="1">
      <alignment vertical="center"/>
      <protection locked="0"/>
    </xf>
    <xf numFmtId="38" fontId="1" fillId="2" borderId="58" xfId="2" applyFont="1" applyFill="1" applyBorder="1" applyAlignment="1" applyProtection="1">
      <alignment horizontal="right" vertical="center"/>
    </xf>
    <xf numFmtId="38" fontId="1" fillId="3" borderId="53" xfId="2" applyFont="1" applyFill="1" applyBorder="1" applyProtection="1">
      <alignment vertical="center"/>
      <protection locked="0"/>
    </xf>
    <xf numFmtId="38" fontId="1" fillId="3" borderId="67" xfId="2" applyFont="1" applyFill="1" applyBorder="1" applyProtection="1">
      <alignment vertical="center"/>
      <protection locked="0"/>
    </xf>
    <xf numFmtId="0" fontId="1" fillId="0" borderId="0" xfId="0" applyFont="1" applyFill="1" applyBorder="1" applyAlignment="1" applyProtection="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0" xfId="2" applyNumberFormat="1" applyFont="1" applyFill="1" applyBorder="1" applyAlignment="1" applyProtection="1">
      <alignment horizontal="left" vertical="center" justifyLastLine="1"/>
    </xf>
    <xf numFmtId="0" fontId="1" fillId="0" borderId="40" xfId="0" applyFont="1" applyFill="1" applyBorder="1" applyAlignment="1" applyProtection="1">
      <alignment horizontal="distributed" vertical="center" indent="1"/>
    </xf>
    <xf numFmtId="0" fontId="1" fillId="0" borderId="40" xfId="1" applyFont="1" applyFill="1" applyBorder="1" applyAlignment="1" applyProtection="1">
      <alignment horizontal="distributed" vertical="center" indent="1"/>
    </xf>
    <xf numFmtId="0" fontId="1" fillId="0" borderId="0" xfId="1" applyFont="1">
      <alignment vertical="center"/>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6" xfId="1" applyFont="1" applyBorder="1" applyAlignment="1"/>
    <xf numFmtId="0" fontId="1" fillId="0" borderId="16" xfId="1" applyFont="1" applyBorder="1" applyAlignment="1" applyProtection="1">
      <alignment horizontal="center" shrinkToFit="1"/>
      <protection locked="0"/>
    </xf>
    <xf numFmtId="0" fontId="1" fillId="0" borderId="22" xfId="1" applyFont="1" applyBorder="1" applyAlignment="1"/>
    <xf numFmtId="0" fontId="1" fillId="0" borderId="22" xfId="1" applyFont="1" applyBorder="1" applyAlignment="1">
      <alignment horizontal="center"/>
    </xf>
    <xf numFmtId="0" fontId="1" fillId="0" borderId="17" xfId="1" applyFont="1" applyBorder="1" applyAlignment="1"/>
    <xf numFmtId="0" fontId="1" fillId="0" borderId="23" xfId="1" applyFont="1" applyBorder="1" applyAlignment="1">
      <alignment horizontal="distributed" justifyLastLine="1"/>
    </xf>
    <xf numFmtId="0" fontId="1" fillId="0" borderId="23" xfId="1" applyFont="1" applyBorder="1" applyAlignment="1">
      <alignment horizontal="center"/>
    </xf>
    <xf numFmtId="0" fontId="1" fillId="0" borderId="23" xfId="1" applyFont="1" applyBorder="1" applyAlignment="1">
      <alignment horizontal="center" vertical="top"/>
    </xf>
    <xf numFmtId="0" fontId="1" fillId="0" borderId="17" xfId="1" applyFont="1" applyBorder="1" applyAlignment="1">
      <alignment horizontal="distributed"/>
    </xf>
    <xf numFmtId="0" fontId="1" fillId="0" borderId="23" xfId="1" applyFont="1" applyBorder="1" applyAlignment="1"/>
    <xf numFmtId="0" fontId="1" fillId="0" borderId="23" xfId="1" applyFont="1" applyBorder="1" applyAlignment="1">
      <alignment horizontal="center" vertical="center"/>
    </xf>
    <xf numFmtId="0" fontId="1" fillId="0" borderId="24" xfId="1" applyFont="1" applyBorder="1">
      <alignment vertical="center"/>
    </xf>
    <xf numFmtId="0" fontId="1" fillId="0" borderId="24" xfId="1" applyFont="1" applyBorder="1" applyAlignment="1">
      <alignment horizontal="right" vertical="center"/>
    </xf>
    <xf numFmtId="0" fontId="1" fillId="0" borderId="17" xfId="1" applyFont="1" applyBorder="1">
      <alignment vertical="center"/>
    </xf>
    <xf numFmtId="180" fontId="10" fillId="0" borderId="22" xfId="1" applyNumberFormat="1" applyFont="1" applyBorder="1" applyAlignment="1">
      <alignment vertical="center" wrapText="1"/>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12" fontId="1" fillId="0" borderId="22" xfId="2" quotePrefix="1" applyNumberFormat="1" applyFont="1" applyFill="1" applyBorder="1" applyAlignment="1">
      <alignment horizontal="center" vertical="center" shrinkToFit="1"/>
    </xf>
    <xf numFmtId="38" fontId="1" fillId="0" borderId="22" xfId="2" quotePrefix="1" applyFont="1" applyFill="1" applyBorder="1" applyAlignment="1">
      <alignment horizontal="right" vertical="center" shrinkToFi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0" fontId="1" fillId="0" borderId="17" xfId="1" applyFont="1" applyBorder="1" applyProtection="1">
      <alignment vertical="center"/>
      <protection locked="0"/>
    </xf>
    <xf numFmtId="180" fontId="10" fillId="0" borderId="25" xfId="1" applyNumberFormat="1" applyFont="1" applyBorder="1" applyAlignment="1">
      <alignment vertical="center" wrapText="1"/>
    </xf>
    <xf numFmtId="0" fontId="1" fillId="0" borderId="24" xfId="1" applyFont="1" applyBorder="1" applyAlignment="1">
      <alignment horizontal="center" vertical="center"/>
    </xf>
    <xf numFmtId="38" fontId="1" fillId="0" borderId="26" xfId="2" applyFont="1" applyFill="1" applyBorder="1" applyAlignment="1" applyProtection="1">
      <alignment vertical="center" shrinkToFit="1"/>
      <protection locked="0"/>
    </xf>
    <xf numFmtId="38" fontId="1" fillId="0" borderId="27" xfId="2" applyFont="1" applyFill="1" applyBorder="1" applyAlignment="1">
      <alignment vertical="center" shrinkToFit="1"/>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Font="1" applyAlignment="1">
      <alignment horizontal="left" vertical="center"/>
    </xf>
    <xf numFmtId="176" fontId="1" fillId="0" borderId="0" xfId="1" applyNumberFormat="1" applyFont="1" applyAlignment="1"/>
    <xf numFmtId="49" fontId="1" fillId="0" borderId="0" xfId="1" applyNumberFormat="1" applyFont="1" applyAlignment="1">
      <alignment horizontal="left" vertical="center"/>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0" fontId="20" fillId="0" borderId="0" xfId="4" applyNumberFormat="1" applyFont="1" applyFill="1" applyBorder="1" applyAlignment="1" applyProtection="1">
      <alignment horizontal="left" vertical="center" justifyLastLine="1"/>
      <protection locked="0"/>
    </xf>
    <xf numFmtId="38" fontId="1" fillId="0" borderId="68" xfId="2" applyFont="1" applyBorder="1">
      <alignment vertical="center"/>
    </xf>
    <xf numFmtId="38" fontId="1" fillId="0" borderId="60" xfId="2" applyFont="1" applyBorder="1" applyAlignment="1">
      <alignment horizontal="right" vertical="center"/>
    </xf>
    <xf numFmtId="38" fontId="1" fillId="0" borderId="55"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54" xfId="2" applyFont="1" applyFill="1" applyBorder="1" applyProtection="1">
      <alignment vertical="center"/>
    </xf>
    <xf numFmtId="38" fontId="1" fillId="0" borderId="53"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72" xfId="2" applyFont="1" applyFill="1" applyBorder="1" applyProtection="1">
      <alignment vertical="center"/>
    </xf>
    <xf numFmtId="38" fontId="1" fillId="0" borderId="64" xfId="2" applyFont="1" applyFill="1" applyBorder="1" applyProtection="1">
      <alignment vertical="center"/>
    </xf>
    <xf numFmtId="38" fontId="1" fillId="0" borderId="56" xfId="2" applyFont="1" applyFill="1" applyBorder="1" applyProtection="1">
      <alignment vertical="center"/>
    </xf>
    <xf numFmtId="38" fontId="1" fillId="0" borderId="73" xfId="2" applyFont="1" applyFill="1" applyBorder="1" applyProtection="1">
      <alignment vertical="center"/>
    </xf>
    <xf numFmtId="38" fontId="1" fillId="0" borderId="65" xfId="2" applyFont="1" applyFill="1" applyBorder="1" applyProtection="1">
      <alignment vertical="center"/>
    </xf>
    <xf numFmtId="0" fontId="11" fillId="0" borderId="0" xfId="0" applyFont="1" applyProtection="1">
      <alignment vertical="center"/>
    </xf>
    <xf numFmtId="0" fontId="4" fillId="0" borderId="0" xfId="0" applyFont="1" applyFill="1">
      <alignment vertical="center"/>
    </xf>
    <xf numFmtId="0" fontId="1" fillId="0" borderId="0" xfId="0" applyFont="1">
      <alignment vertical="center"/>
    </xf>
    <xf numFmtId="0" fontId="4" fillId="0" borderId="0" xfId="0" applyFont="1">
      <alignment vertical="center"/>
    </xf>
    <xf numFmtId="0" fontId="4" fillId="0" borderId="0" xfId="0" applyFont="1" applyProtection="1">
      <alignment vertical="center"/>
    </xf>
    <xf numFmtId="0" fontId="1" fillId="0" borderId="2" xfId="1" applyFont="1" applyBorder="1" applyAlignment="1" applyProtection="1">
      <alignment horizontal="distributed" vertical="center" justifyLastLine="1"/>
    </xf>
    <xf numFmtId="0" fontId="1" fillId="0" borderId="40" xfId="1" applyFont="1" applyBorder="1" applyAlignment="1">
      <alignment horizontal="distributed" vertical="center" indent="1"/>
    </xf>
    <xf numFmtId="0" fontId="1" fillId="0" borderId="0" xfId="0" applyFont="1" applyFill="1">
      <alignment vertical="center"/>
    </xf>
    <xf numFmtId="0" fontId="1" fillId="0" borderId="2" xfId="1" applyFont="1" applyBorder="1" applyAlignment="1">
      <alignment horizontal="distributed" vertical="center" justifyLastLine="1"/>
    </xf>
    <xf numFmtId="0" fontId="1" fillId="0" borderId="3" xfId="1" applyFont="1" applyBorder="1" applyAlignment="1">
      <alignment horizontal="left" vertical="center" justifyLastLine="1"/>
    </xf>
    <xf numFmtId="0" fontId="1" fillId="0" borderId="3"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4" xfId="1" applyFont="1" applyBorder="1" applyAlignment="1">
      <alignment horizontal="left" vertical="center"/>
    </xf>
    <xf numFmtId="38" fontId="1" fillId="0" borderId="54" xfId="2" applyFont="1" applyBorder="1">
      <alignment vertical="center"/>
    </xf>
    <xf numFmtId="38" fontId="1" fillId="0" borderId="53" xfId="2" applyFont="1" applyBorder="1">
      <alignment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38" fontId="1" fillId="0" borderId="56" xfId="2" applyFont="1" applyBorder="1">
      <alignment vertical="center"/>
    </xf>
    <xf numFmtId="0" fontId="1" fillId="0" borderId="0" xfId="1" applyFont="1" applyBorder="1" applyAlignment="1">
      <alignment horizontal="center" vertical="center"/>
    </xf>
    <xf numFmtId="0" fontId="11" fillId="0" borderId="0" xfId="0" applyFont="1">
      <alignment vertical="center"/>
    </xf>
    <xf numFmtId="0" fontId="1" fillId="0" borderId="0" xfId="1" applyFont="1" applyAlignment="1">
      <alignment vertical="center" wrapText="1"/>
    </xf>
    <xf numFmtId="179" fontId="2" fillId="0" borderId="22" xfId="2" applyNumberFormat="1" applyFont="1" applyFill="1" applyBorder="1" applyAlignment="1">
      <alignment horizontal="left" vertical="center" wrapText="1"/>
    </xf>
    <xf numFmtId="38" fontId="1" fillId="0" borderId="54" xfId="2" applyFont="1" applyFill="1" applyBorder="1" applyProtection="1">
      <alignment vertical="center"/>
      <protection locked="0"/>
    </xf>
    <xf numFmtId="38" fontId="1" fillId="0" borderId="74"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2" borderId="74" xfId="2" applyFont="1" applyFill="1" applyBorder="1" applyProtection="1">
      <alignment vertical="center"/>
      <protection locked="0"/>
    </xf>
    <xf numFmtId="0" fontId="10" fillId="0" borderId="0" xfId="1" applyFont="1" applyFill="1" applyBorder="1" applyAlignment="1" applyProtection="1">
      <alignment horizontal="left" vertical="center"/>
    </xf>
    <xf numFmtId="0" fontId="10" fillId="0" borderId="0" xfId="1" applyFont="1" applyFill="1" applyBorder="1" applyAlignment="1">
      <alignment horizontal="left" vertical="center"/>
    </xf>
    <xf numFmtId="0" fontId="24" fillId="0" borderId="0" xfId="0" applyFont="1">
      <alignment vertical="center"/>
    </xf>
    <xf numFmtId="0" fontId="24" fillId="0" borderId="0" xfId="0" applyFont="1" applyAlignment="1">
      <alignment horizontal="justify" vertical="center"/>
    </xf>
    <xf numFmtId="0" fontId="24" fillId="0" borderId="26" xfId="0" applyFont="1" applyBorder="1" applyAlignment="1">
      <alignment horizontal="justify" vertical="center" wrapText="1"/>
    </xf>
    <xf numFmtId="181" fontId="24" fillId="0" borderId="26" xfId="0" applyNumberFormat="1" applyFont="1" applyBorder="1" applyAlignment="1">
      <alignment horizontal="left" vertical="center" wrapText="1"/>
    </xf>
    <xf numFmtId="0" fontId="24" fillId="0" borderId="77" xfId="0" applyFont="1" applyBorder="1" applyAlignment="1">
      <alignment horizontal="justify" vertical="center" wrapText="1"/>
    </xf>
    <xf numFmtId="181" fontId="24" fillId="0" borderId="77" xfId="0" applyNumberFormat="1" applyFont="1" applyBorder="1" applyAlignment="1">
      <alignment horizontal="left" vertical="center" wrapText="1"/>
    </xf>
    <xf numFmtId="0" fontId="24" fillId="0" borderId="80" xfId="0" applyFont="1" applyBorder="1" applyAlignment="1">
      <alignment horizontal="justify" vertical="center" wrapText="1"/>
    </xf>
    <xf numFmtId="181" fontId="24" fillId="0" borderId="80" xfId="0" applyNumberFormat="1" applyFont="1" applyBorder="1" applyAlignment="1">
      <alignment horizontal="left" vertical="center" wrapText="1"/>
    </xf>
    <xf numFmtId="0" fontId="24" fillId="0" borderId="80" xfId="0" applyFont="1" applyBorder="1" applyAlignment="1">
      <alignment horizontal="center" vertical="center" wrapText="1"/>
    </xf>
    <xf numFmtId="0" fontId="24" fillId="0" borderId="0" xfId="0" applyFont="1" applyAlignment="1">
      <alignment horizontal="right" vertical="center"/>
    </xf>
    <xf numFmtId="0" fontId="24" fillId="0" borderId="0" xfId="0" applyFont="1" applyAlignment="1">
      <alignment horizontal="left" vertical="center"/>
    </xf>
    <xf numFmtId="0" fontId="24" fillId="0" borderId="58" xfId="0" applyFont="1" applyBorder="1" applyAlignment="1">
      <alignment horizontal="left" vertical="center" wrapText="1"/>
    </xf>
    <xf numFmtId="0" fontId="24" fillId="0" borderId="26" xfId="0" applyFont="1" applyBorder="1" applyAlignment="1">
      <alignment horizontal="left" vertical="center" wrapText="1"/>
    </xf>
    <xf numFmtId="181" fontId="24" fillId="0" borderId="60" xfId="0" applyNumberFormat="1" applyFont="1" applyBorder="1" applyAlignment="1">
      <alignment horizontal="left" vertical="center" wrapText="1"/>
    </xf>
    <xf numFmtId="0" fontId="24" fillId="0" borderId="60" xfId="0" applyFont="1" applyBorder="1" applyAlignment="1">
      <alignment horizontal="left" vertical="center" wrapText="1"/>
    </xf>
    <xf numFmtId="49" fontId="25" fillId="0" borderId="80" xfId="0" applyNumberFormat="1" applyFont="1" applyBorder="1" applyAlignment="1">
      <alignment horizontal="left" vertical="center" wrapText="1"/>
    </xf>
    <xf numFmtId="0" fontId="24" fillId="0" borderId="0" xfId="0" applyFont="1" applyAlignment="1"/>
    <xf numFmtId="49" fontId="24" fillId="0" borderId="16" xfId="0" applyNumberFormat="1" applyFont="1" applyBorder="1" applyAlignment="1">
      <alignment horizontal="left" shrinkToFit="1"/>
    </xf>
    <xf numFmtId="0" fontId="26" fillId="0" borderId="0" xfId="0" applyFont="1" applyAlignment="1">
      <alignment horizontal="right" vertical="center"/>
    </xf>
    <xf numFmtId="0" fontId="24" fillId="0" borderId="0" xfId="0" applyFont="1" applyAlignment="1">
      <alignment horizontal="center" vertical="center"/>
    </xf>
    <xf numFmtId="181" fontId="24" fillId="0" borderId="25" xfId="0" applyNumberFormat="1" applyFont="1" applyBorder="1" applyAlignment="1">
      <alignment vertical="center" wrapText="1"/>
    </xf>
    <xf numFmtId="181" fontId="24" fillId="0" borderId="80" xfId="0" applyNumberFormat="1" applyFont="1" applyBorder="1" applyAlignment="1">
      <alignment horizontal="center" vertical="center" wrapText="1"/>
    </xf>
    <xf numFmtId="0" fontId="24" fillId="0" borderId="23" xfId="0" applyFont="1" applyBorder="1" applyAlignment="1">
      <alignment vertical="center" wrapText="1"/>
    </xf>
    <xf numFmtId="181" fontId="24" fillId="0" borderId="58" xfId="0" applyNumberFormat="1" applyFont="1" applyBorder="1" applyAlignment="1">
      <alignment horizontal="center" vertical="center" wrapText="1"/>
    </xf>
    <xf numFmtId="181" fontId="24" fillId="0" borderId="88" xfId="0" applyNumberFormat="1" applyFont="1" applyBorder="1" applyAlignment="1">
      <alignment vertical="center" wrapText="1"/>
    </xf>
    <xf numFmtId="181" fontId="24" fillId="0" borderId="89" xfId="0" applyNumberFormat="1" applyFont="1" applyBorder="1" applyAlignment="1">
      <alignment horizontal="center" vertical="center" wrapText="1"/>
    </xf>
    <xf numFmtId="0" fontId="24" fillId="0" borderId="22" xfId="0" applyFont="1" applyBorder="1" applyAlignment="1">
      <alignment vertical="center" wrapText="1"/>
    </xf>
    <xf numFmtId="0" fontId="24" fillId="0" borderId="25" xfId="0" applyFont="1" applyBorder="1" applyAlignment="1">
      <alignment vertical="center" wrapText="1"/>
    </xf>
    <xf numFmtId="0" fontId="24" fillId="0" borderId="24" xfId="0" applyFont="1" applyBorder="1" applyAlignment="1">
      <alignment vertical="center" wrapText="1"/>
    </xf>
    <xf numFmtId="0" fontId="24" fillId="0" borderId="22" xfId="0" applyFont="1" applyBorder="1" applyAlignment="1">
      <alignment horizontal="center" vertical="center" wrapText="1"/>
    </xf>
    <xf numFmtId="0" fontId="24" fillId="0" borderId="60" xfId="0" applyFont="1" applyBorder="1" applyAlignment="1">
      <alignment horizontal="center" vertical="center" wrapText="1"/>
    </xf>
    <xf numFmtId="49" fontId="24" fillId="0" borderId="0" xfId="0" applyNumberFormat="1" applyFont="1">
      <alignment vertical="center"/>
    </xf>
    <xf numFmtId="49" fontId="24" fillId="0" borderId="0" xfId="0" applyNumberFormat="1" applyFont="1" applyAlignment="1">
      <alignment horizontal="justify" vertical="center"/>
    </xf>
    <xf numFmtId="0" fontId="26" fillId="0" borderId="0" xfId="0" applyFont="1">
      <alignment vertical="center"/>
    </xf>
    <xf numFmtId="0" fontId="24" fillId="0" borderId="0" xfId="0" applyFont="1" applyAlignment="1">
      <alignment vertical="center" wrapText="1"/>
    </xf>
    <xf numFmtId="49" fontId="25" fillId="0" borderId="0" xfId="0" applyNumberFormat="1" applyFont="1" applyAlignment="1">
      <alignment horizontal="left" vertical="center" shrinkToFit="1"/>
    </xf>
    <xf numFmtId="0" fontId="25" fillId="0" borderId="0" xfId="0" applyFont="1">
      <alignment vertical="center"/>
    </xf>
    <xf numFmtId="0" fontId="25" fillId="0" borderId="0" xfId="0" applyNumberFormat="1" applyFont="1" applyAlignment="1">
      <alignment horizontal="left" vertical="center" shrinkToFit="1"/>
    </xf>
    <xf numFmtId="0" fontId="24" fillId="0" borderId="0" xfId="0" applyFont="1" applyAlignment="1">
      <alignment vertical="center"/>
    </xf>
    <xf numFmtId="49" fontId="24" fillId="2" borderId="0" xfId="0" applyNumberFormat="1" applyFont="1" applyFill="1" applyAlignment="1">
      <alignment horizontal="right" vertical="center"/>
    </xf>
    <xf numFmtId="0" fontId="0" fillId="0" borderId="0" xfId="0" applyAlignment="1">
      <alignment horizontal="center" vertical="center"/>
    </xf>
    <xf numFmtId="0" fontId="32" fillId="0" borderId="90" xfId="0" applyFont="1" applyBorder="1" applyAlignment="1">
      <alignment vertical="center" wrapText="1" shrinkToFit="1"/>
    </xf>
    <xf numFmtId="0" fontId="0" fillId="0" borderId="90" xfId="0" applyBorder="1" applyAlignment="1">
      <alignment vertical="center" shrinkToFit="1"/>
    </xf>
    <xf numFmtId="0" fontId="33" fillId="0" borderId="22" xfId="0" applyFont="1" applyBorder="1" applyAlignment="1">
      <alignment vertical="center" shrinkToFit="1"/>
    </xf>
    <xf numFmtId="0" fontId="35" fillId="0" borderId="22" xfId="0" applyFont="1" applyBorder="1" applyAlignment="1">
      <alignment vertical="center" shrinkToFit="1"/>
    </xf>
    <xf numFmtId="0" fontId="0" fillId="0" borderId="23" xfId="0" quotePrefix="1" applyBorder="1" applyAlignment="1">
      <alignment vertical="center" shrinkToFit="1"/>
    </xf>
    <xf numFmtId="0" fontId="0" fillId="0" borderId="93" xfId="0" applyBorder="1" applyAlignment="1">
      <alignment vertical="center" shrinkToFit="1"/>
    </xf>
    <xf numFmtId="0" fontId="0" fillId="0" borderId="93" xfId="0" applyBorder="1" applyAlignment="1">
      <alignment vertical="center" wrapText="1" shrinkToFit="1"/>
    </xf>
    <xf numFmtId="0" fontId="0" fillId="0" borderId="22" xfId="0" applyBorder="1" applyAlignment="1">
      <alignment vertical="center" shrinkToFit="1"/>
    </xf>
    <xf numFmtId="0" fontId="0" fillId="0" borderId="25" xfId="0" applyBorder="1" applyAlignment="1">
      <alignment vertical="center" shrinkToFit="1"/>
    </xf>
    <xf numFmtId="0" fontId="0" fillId="0" borderId="25" xfId="0" applyBorder="1" applyAlignment="1">
      <alignment horizontal="center" vertical="center"/>
    </xf>
    <xf numFmtId="0" fontId="0" fillId="0" borderId="24" xfId="0" applyBorder="1" applyAlignment="1">
      <alignment vertical="center" shrinkToFit="1"/>
    </xf>
    <xf numFmtId="0" fontId="0" fillId="0" borderId="98" xfId="0" applyBorder="1" applyAlignment="1">
      <alignment vertical="center" shrinkToFit="1"/>
    </xf>
    <xf numFmtId="0" fontId="0" fillId="0" borderId="25" xfId="0" applyBorder="1" applyAlignment="1">
      <alignment horizontal="center" vertical="center" shrinkToFit="1"/>
    </xf>
    <xf numFmtId="0" fontId="39" fillId="0" borderId="0" xfId="0" applyFont="1">
      <alignment vertical="center"/>
    </xf>
    <xf numFmtId="0" fontId="40" fillId="0" borderId="0" xfId="0" applyFont="1" applyAlignment="1">
      <alignment horizontal="justify" vertical="center"/>
    </xf>
    <xf numFmtId="0" fontId="39" fillId="0" borderId="0" xfId="0" applyFont="1" applyAlignment="1">
      <alignment horizontal="left" vertical="center"/>
    </xf>
    <xf numFmtId="49" fontId="40" fillId="2" borderId="0" xfId="0" applyNumberFormat="1" applyFont="1" applyFill="1" applyAlignment="1">
      <alignment horizontal="left" vertical="center" indent="1" shrinkToFit="1"/>
    </xf>
    <xf numFmtId="0" fontId="40" fillId="0" borderId="0" xfId="0" applyFont="1" applyAlignment="1">
      <alignment horizontal="distributed" vertical="center"/>
    </xf>
    <xf numFmtId="0" fontId="40" fillId="0" borderId="0" xfId="0" applyFont="1" applyAlignment="1">
      <alignment horizontal="left" vertical="center"/>
    </xf>
    <xf numFmtId="49" fontId="41" fillId="2" borderId="0" xfId="0" applyNumberFormat="1" applyFont="1" applyFill="1" applyAlignment="1">
      <alignment horizontal="right" vertical="center"/>
    </xf>
    <xf numFmtId="0" fontId="40" fillId="0" borderId="0" xfId="0" applyFont="1">
      <alignment vertical="center"/>
    </xf>
    <xf numFmtId="0" fontId="42" fillId="0" borderId="0" xfId="0" applyFont="1" applyAlignment="1">
      <alignment horizontal="center" vertical="center"/>
    </xf>
    <xf numFmtId="0" fontId="40" fillId="2" borderId="0" xfId="0" applyFont="1" applyFill="1" applyAlignment="1">
      <alignment horizontal="left" vertical="center" indent="1" shrinkToFit="1"/>
    </xf>
    <xf numFmtId="0" fontId="43" fillId="0" borderId="0" xfId="0" applyFont="1" applyAlignment="1">
      <alignment horizontal="center" vertical="center"/>
    </xf>
    <xf numFmtId="38" fontId="1" fillId="2" borderId="22" xfId="2" quotePrefix="1" applyFont="1" applyFill="1" applyBorder="1" applyAlignment="1" applyProtection="1">
      <alignment horizontal="right" vertical="center" shrinkToFit="1"/>
      <protection locked="0"/>
    </xf>
    <xf numFmtId="38" fontId="1" fillId="2" borderId="25" xfId="2" quotePrefix="1" applyFont="1" applyFill="1" applyBorder="1" applyAlignment="1" applyProtection="1">
      <alignment horizontal="right" vertical="center" shrinkToFit="1"/>
      <protection locked="0"/>
    </xf>
    <xf numFmtId="181" fontId="24" fillId="0" borderId="60" xfId="0" applyNumberFormat="1" applyFont="1" applyBorder="1" applyAlignment="1">
      <alignment horizontal="center" vertical="center" wrapText="1"/>
    </xf>
    <xf numFmtId="0" fontId="44" fillId="0" borderId="0" xfId="0" applyFont="1" applyAlignment="1">
      <alignment horizontal="right" vertical="center"/>
    </xf>
    <xf numFmtId="0" fontId="45" fillId="0" borderId="0" xfId="0" applyFont="1" applyAlignment="1">
      <alignment horizontal="right" vertical="center"/>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7"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50"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50"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50" xfId="2" applyNumberFormat="1" applyFont="1" applyFill="1" applyBorder="1" applyAlignment="1">
      <alignment vertical="top" wrapText="1"/>
    </xf>
    <xf numFmtId="0" fontId="11" fillId="0" borderId="0" xfId="1" applyFont="1" applyFill="1" applyAlignment="1" applyProtection="1">
      <alignment horizontal="left" vertical="center"/>
    </xf>
    <xf numFmtId="0" fontId="1" fillId="0" borderId="40" xfId="1" applyFont="1" applyFill="1" applyBorder="1" applyAlignment="1" applyProtection="1">
      <alignment horizontal="distributed" vertical="center" indent="1"/>
    </xf>
    <xf numFmtId="0" fontId="1" fillId="0" borderId="42" xfId="1" applyFont="1" applyFill="1" applyBorder="1" applyAlignment="1" applyProtection="1">
      <alignment horizontal="distributed" vertical="center" indent="1"/>
    </xf>
    <xf numFmtId="0" fontId="10" fillId="0" borderId="14" xfId="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47" xfId="1" applyFont="1" applyFill="1" applyBorder="1" applyAlignment="1" applyProtection="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50"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0" fontId="10" fillId="0" borderId="40" xfId="1" applyFont="1" applyFill="1" applyBorder="1" applyAlignment="1" applyProtection="1">
      <alignment horizontal="distributed" vertical="center" indent="1"/>
    </xf>
    <xf numFmtId="0" fontId="10" fillId="0" borderId="42" xfId="1" applyFont="1" applyFill="1" applyBorder="1" applyAlignment="1" applyProtection="1">
      <alignment horizontal="distributed" vertical="center" indent="1"/>
    </xf>
    <xf numFmtId="0" fontId="10" fillId="0" borderId="33" xfId="1" applyFont="1" applyFill="1" applyBorder="1" applyAlignment="1" applyProtection="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7"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37"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51"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 fillId="0" borderId="40" xfId="0" applyFont="1" applyFill="1" applyBorder="1" applyAlignment="1" applyProtection="1">
      <alignment horizontal="distributed" vertical="center" indent="1"/>
    </xf>
    <xf numFmtId="0" fontId="1" fillId="0" borderId="48" xfId="0" applyFont="1" applyFill="1" applyBorder="1" applyAlignment="1" applyProtection="1">
      <alignment horizontal="distributed" vertical="center" indent="1"/>
    </xf>
    <xf numFmtId="49" fontId="1" fillId="2" borderId="14" xfId="1" applyNumberFormat="1" applyFont="1" applyFill="1" applyBorder="1" applyAlignment="1" applyProtection="1">
      <alignment horizontal="left" vertical="center" wrapText="1" shrinkToFit="1"/>
      <protection locked="0"/>
    </xf>
    <xf numFmtId="49" fontId="1" fillId="2" borderId="8" xfId="1" applyNumberFormat="1" applyFont="1" applyFill="1" applyBorder="1" applyAlignment="1" applyProtection="1">
      <alignment horizontal="left" vertical="center" wrapText="1" shrinkToFit="1"/>
      <protection locked="0"/>
    </xf>
    <xf numFmtId="49" fontId="1" fillId="2" borderId="47" xfId="1" applyNumberFormat="1" applyFont="1" applyFill="1" applyBorder="1" applyAlignment="1" applyProtection="1">
      <alignment horizontal="left" vertical="center" wrapText="1" shrinkToFit="1"/>
      <protection locked="0"/>
    </xf>
    <xf numFmtId="49" fontId="1" fillId="2" borderId="15" xfId="1" applyNumberFormat="1" applyFont="1" applyFill="1" applyBorder="1" applyAlignment="1" applyProtection="1">
      <alignment horizontal="left" vertical="center" wrapText="1" shrinkToFit="1"/>
      <protection locked="0"/>
    </xf>
    <xf numFmtId="49" fontId="1" fillId="2" borderId="16" xfId="1" applyNumberFormat="1" applyFont="1" applyFill="1" applyBorder="1" applyAlignment="1" applyProtection="1">
      <alignment horizontal="left" vertical="center" wrapText="1" shrinkToFit="1"/>
      <protection locked="0"/>
    </xf>
    <xf numFmtId="49" fontId="1" fillId="2" borderId="49" xfId="1" applyNumberFormat="1" applyFont="1" applyFill="1" applyBorder="1" applyAlignment="1" applyProtection="1">
      <alignment horizontal="left" vertical="center" wrapText="1" shrinkToFit="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16" xfId="1" applyNumberFormat="1" applyFont="1" applyFill="1" applyBorder="1" applyAlignment="1" applyProtection="1">
      <alignment horizontal="left" vertical="center" wrapText="1" justifyLastLine="1"/>
      <protection locked="0"/>
    </xf>
    <xf numFmtId="49" fontId="1" fillId="2" borderId="49" xfId="1" applyNumberFormat="1" applyFont="1" applyFill="1" applyBorder="1" applyAlignment="1" applyProtection="1">
      <alignment horizontal="left" vertical="center" wrapText="1" justifyLastLine="1"/>
      <protection locked="0"/>
    </xf>
    <xf numFmtId="0" fontId="1" fillId="0" borderId="34" xfId="1" applyFont="1" applyFill="1" applyBorder="1" applyAlignment="1" applyProtection="1">
      <alignment horizontal="center" vertical="center" justifyLastLine="1"/>
    </xf>
    <xf numFmtId="0" fontId="1" fillId="0" borderId="35" xfId="1" applyFont="1" applyFill="1" applyBorder="1" applyAlignment="1" applyProtection="1">
      <alignment horizontal="center" vertical="center" justifyLastLine="1"/>
    </xf>
    <xf numFmtId="0" fontId="1" fillId="0" borderId="38" xfId="1" applyFont="1" applyFill="1" applyBorder="1" applyAlignment="1" applyProtection="1">
      <alignment horizontal="center" vertical="center" justifyLastLine="1"/>
    </xf>
    <xf numFmtId="0" fontId="1" fillId="0" borderId="42" xfId="0" applyFont="1" applyFill="1" applyBorder="1" applyAlignment="1" applyProtection="1">
      <alignment horizontal="distributed" vertical="center" indent="1"/>
    </xf>
    <xf numFmtId="0" fontId="1" fillId="0" borderId="33" xfId="0"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4" xfId="2" applyFont="1" applyFill="1" applyBorder="1" applyAlignment="1" applyProtection="1">
      <alignment horizontal="distributed" vertical="center" indent="1"/>
    </xf>
    <xf numFmtId="38" fontId="1" fillId="0" borderId="45" xfId="2" applyFont="1" applyFill="1" applyBorder="1" applyAlignment="1" applyProtection="1">
      <alignment horizontal="distributed" vertical="center" indent="1"/>
    </xf>
    <xf numFmtId="0" fontId="19" fillId="2" borderId="44" xfId="4" applyNumberFormat="1" applyFont="1" applyFill="1" applyBorder="1" applyAlignment="1" applyProtection="1">
      <alignment horizontal="left" vertical="center" justifyLastLine="1"/>
      <protection locked="0"/>
    </xf>
    <xf numFmtId="0" fontId="1" fillId="2" borderId="46" xfId="2" applyNumberFormat="1" applyFont="1" applyFill="1" applyBorder="1" applyAlignment="1" applyProtection="1">
      <alignment horizontal="left" vertical="center" justifyLastLine="1"/>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3" xfId="2"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0" borderId="0" xfId="1" applyFont="1" applyFill="1" applyAlignment="1" applyProtection="1">
      <alignment horizontal="center" vertical="center" shrinkToFit="1"/>
      <protection locked="0"/>
    </xf>
    <xf numFmtId="49" fontId="1" fillId="2" borderId="34" xfId="1" applyNumberFormat="1" applyFont="1" applyFill="1" applyBorder="1" applyAlignment="1" applyProtection="1">
      <alignment horizontal="left" vertical="center" shrinkToFit="1"/>
      <protection locked="0"/>
    </xf>
    <xf numFmtId="49" fontId="1" fillId="2" borderId="35" xfId="1" applyNumberFormat="1" applyFont="1" applyFill="1" applyBorder="1" applyAlignment="1" applyProtection="1">
      <alignment horizontal="left" vertical="center" shrinkToFit="1"/>
      <protection locked="0"/>
    </xf>
    <xf numFmtId="49" fontId="1" fillId="2" borderId="38" xfId="1" applyNumberFormat="1" applyFont="1" applyFill="1" applyBorder="1" applyAlignment="1" applyProtection="1">
      <alignment horizontal="left" vertical="center" shrinkToFit="1"/>
      <protection locked="0"/>
    </xf>
    <xf numFmtId="49" fontId="1" fillId="2" borderId="30" xfId="1" applyNumberFormat="1" applyFont="1" applyFill="1" applyBorder="1" applyAlignment="1" applyProtection="1">
      <alignment horizontal="left" vertical="center" shrinkToFit="1"/>
      <protection locked="0"/>
    </xf>
    <xf numFmtId="49" fontId="1" fillId="2" borderId="29" xfId="1" applyNumberFormat="1" applyFont="1" applyFill="1" applyBorder="1" applyAlignment="1" applyProtection="1">
      <alignment horizontal="left" vertical="center" shrinkToFit="1"/>
      <protection locked="0"/>
    </xf>
    <xf numFmtId="49" fontId="1" fillId="2" borderId="39" xfId="1" applyNumberFormat="1" applyFont="1" applyFill="1" applyBorder="1" applyAlignment="1" applyProtection="1">
      <alignment horizontal="left" vertical="center"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0" fontId="1" fillId="2" borderId="0" xfId="0" applyFont="1" applyFill="1" applyAlignment="1" applyProtection="1">
      <alignment horizontal="center" vertical="center" shrinkToFit="1"/>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NumberFormat="1" applyFont="1" applyFill="1" applyBorder="1" applyAlignment="1" applyProtection="1">
      <alignment horizontal="left" vertical="center" shrinkToFit="1"/>
      <protection locked="0"/>
    </xf>
    <xf numFmtId="0" fontId="1" fillId="2" borderId="43" xfId="0" applyNumberFormat="1" applyFont="1" applyFill="1" applyBorder="1" applyAlignment="1" applyProtection="1">
      <alignment horizontal="left" vertical="center" shrinkToFit="1"/>
      <protection locked="0"/>
    </xf>
    <xf numFmtId="0" fontId="11" fillId="0" borderId="0" xfId="1" applyFont="1" applyFill="1" applyAlignment="1">
      <alignment horizontal="left" vertical="center"/>
    </xf>
    <xf numFmtId="0" fontId="1" fillId="0" borderId="40" xfId="1" applyFont="1" applyBorder="1" applyAlignment="1">
      <alignment horizontal="distributed" vertical="center" indent="1"/>
    </xf>
    <xf numFmtId="0" fontId="1" fillId="0" borderId="42" xfId="1" applyFont="1" applyBorder="1" applyAlignment="1">
      <alignment horizontal="distributed" vertical="center" indent="1"/>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7" xfId="1" applyNumberFormat="1" applyFont="1" applyBorder="1" applyAlignment="1">
      <alignment horizontal="left" vertical="top" wrapText="1"/>
    </xf>
    <xf numFmtId="0" fontId="10" fillId="0" borderId="40" xfId="1" applyFont="1" applyBorder="1" applyAlignment="1">
      <alignment horizontal="distributed" vertical="center" indent="1"/>
    </xf>
    <xf numFmtId="0" fontId="10" fillId="0" borderId="42" xfId="1" applyFont="1" applyBorder="1" applyAlignment="1">
      <alignment horizontal="distributed" vertical="center" indent="1"/>
    </xf>
    <xf numFmtId="0" fontId="10" fillId="0" borderId="33" xfId="1" applyFont="1" applyBorder="1" applyAlignment="1">
      <alignment horizontal="distributed" vertical="center" indent="1"/>
    </xf>
    <xf numFmtId="0" fontId="10" fillId="0" borderId="51" xfId="1" applyFont="1" applyFill="1" applyBorder="1" applyAlignment="1">
      <alignment horizontal="left" vertical="center"/>
    </xf>
    <xf numFmtId="0" fontId="10" fillId="0" borderId="0" xfId="1" applyFont="1" applyFill="1" applyBorder="1" applyAlignment="1">
      <alignment horizontal="left" vertical="center"/>
    </xf>
    <xf numFmtId="0" fontId="1" fillId="0" borderId="40" xfId="0" applyFont="1" applyBorder="1" applyAlignment="1">
      <alignment horizontal="distributed" vertical="center" indent="1"/>
    </xf>
    <xf numFmtId="0" fontId="1" fillId="0" borderId="48" xfId="0" applyFont="1" applyBorder="1" applyAlignment="1">
      <alignment horizontal="distributed" vertical="center" indent="1"/>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7" xfId="2" applyNumberFormat="1" applyFont="1" applyBorder="1" applyAlignment="1">
      <alignment horizontal="left" vertical="top"/>
    </xf>
    <xf numFmtId="0" fontId="1" fillId="0" borderId="20" xfId="2" applyNumberFormat="1" applyFont="1" applyFill="1" applyBorder="1" applyAlignment="1" applyProtection="1">
      <alignment horizontal="left" vertical="center" justifyLastLine="1"/>
    </xf>
    <xf numFmtId="0" fontId="1" fillId="0" borderId="43" xfId="2" applyNumberFormat="1" applyFont="1" applyFill="1" applyBorder="1" applyAlignment="1" applyProtection="1">
      <alignment horizontal="left" vertical="center" justifyLastLine="1"/>
    </xf>
    <xf numFmtId="0" fontId="1" fillId="0" borderId="34" xfId="1" applyFont="1" applyBorder="1" applyAlignment="1" applyProtection="1">
      <alignment horizontal="center" vertical="center" justifyLastLine="1"/>
    </xf>
    <xf numFmtId="0" fontId="1" fillId="0" borderId="35" xfId="1" applyFont="1" applyBorder="1" applyAlignment="1" applyProtection="1">
      <alignment horizontal="center" vertical="center" justifyLastLine="1"/>
    </xf>
    <xf numFmtId="0" fontId="1" fillId="0" borderId="38" xfId="1" applyFont="1" applyBorder="1" applyAlignment="1" applyProtection="1">
      <alignment horizontal="center" vertical="center" justifyLastLine="1"/>
    </xf>
    <xf numFmtId="0" fontId="1" fillId="0" borderId="44" xfId="2" applyNumberFormat="1" applyFont="1" applyFill="1" applyBorder="1" applyAlignment="1" applyProtection="1">
      <alignment horizontal="left" vertical="center" justifyLastLine="1"/>
    </xf>
    <xf numFmtId="0" fontId="1" fillId="0" borderId="46" xfId="2" applyNumberFormat="1" applyFont="1" applyFill="1" applyBorder="1" applyAlignment="1" applyProtection="1">
      <alignment horizontal="left" vertical="center" justifyLastLine="1"/>
    </xf>
    <xf numFmtId="49" fontId="1" fillId="0" borderId="30" xfId="0" applyNumberFormat="1" applyFont="1" applyBorder="1" applyAlignment="1" applyProtection="1">
      <alignment horizontal="left" vertical="center"/>
    </xf>
    <xf numFmtId="0" fontId="1" fillId="0" borderId="29" xfId="0" applyNumberFormat="1" applyFont="1" applyBorder="1" applyAlignment="1" applyProtection="1">
      <alignment horizontal="left" vertical="center"/>
    </xf>
    <xf numFmtId="0" fontId="1" fillId="0" borderId="39" xfId="0" applyNumberFormat="1" applyFont="1" applyBorder="1" applyAlignment="1" applyProtection="1">
      <alignment horizontal="left" vertical="center"/>
    </xf>
    <xf numFmtId="49" fontId="1" fillId="0" borderId="18" xfId="2" applyNumberFormat="1" applyFont="1" applyFill="1" applyBorder="1" applyAlignment="1" applyProtection="1">
      <alignment horizontal="left" vertical="center" shrinkToFit="1"/>
    </xf>
    <xf numFmtId="0" fontId="1" fillId="0" borderId="41" xfId="2" applyNumberFormat="1" applyFont="1" applyFill="1" applyBorder="1" applyAlignment="1" applyProtection="1">
      <alignment horizontal="left" vertical="center" shrinkToFit="1"/>
    </xf>
    <xf numFmtId="49" fontId="1" fillId="0" borderId="20" xfId="0" applyNumberFormat="1" applyFont="1" applyBorder="1" applyAlignment="1" applyProtection="1">
      <alignment horizontal="left" vertical="center"/>
    </xf>
    <xf numFmtId="0" fontId="1" fillId="0" borderId="43" xfId="0" applyNumberFormat="1" applyFont="1" applyBorder="1" applyAlignment="1" applyProtection="1">
      <alignment horizontal="left" vertical="center"/>
    </xf>
    <xf numFmtId="49" fontId="1" fillId="0" borderId="28" xfId="0" applyNumberFormat="1" applyFont="1" applyBorder="1" applyAlignment="1" applyProtection="1">
      <alignment horizontal="left" vertical="center"/>
    </xf>
    <xf numFmtId="0" fontId="1" fillId="0" borderId="75" xfId="0" applyNumberFormat="1" applyFont="1" applyBorder="1" applyAlignment="1" applyProtection="1">
      <alignment horizontal="left" vertical="center"/>
    </xf>
    <xf numFmtId="0" fontId="1" fillId="0" borderId="20" xfId="0" applyNumberFormat="1" applyFont="1" applyBorder="1" applyAlignment="1" applyProtection="1">
      <alignment horizontal="left" vertical="center" shrinkToFit="1"/>
    </xf>
    <xf numFmtId="0" fontId="1" fillId="0" borderId="43" xfId="0" applyNumberFormat="1" applyFont="1" applyBorder="1" applyAlignment="1" applyProtection="1">
      <alignment horizontal="left" vertical="center" shrinkToFit="1"/>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50"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50" xfId="2" applyNumberFormat="1" applyFont="1" applyFill="1" applyBorder="1" applyAlignment="1" applyProtection="1">
      <alignment horizontal="left" vertical="top" wrapText="1"/>
      <protection locked="0"/>
    </xf>
    <xf numFmtId="0" fontId="1" fillId="0" borderId="30" xfId="0" applyNumberFormat="1" applyFont="1" applyBorder="1" applyAlignment="1" applyProtection="1">
      <alignment horizontal="left" vertical="center" shrinkToFit="1"/>
    </xf>
    <xf numFmtId="0" fontId="1" fillId="0" borderId="29" xfId="0" applyNumberFormat="1" applyFont="1" applyBorder="1" applyAlignment="1" applyProtection="1">
      <alignment horizontal="left" vertical="center" shrinkToFit="1"/>
    </xf>
    <xf numFmtId="0" fontId="1" fillId="0" borderId="39" xfId="0" applyNumberFormat="1" applyFont="1" applyBorder="1" applyAlignment="1" applyProtection="1">
      <alignment horizontal="left" vertical="center" shrinkToFit="1"/>
    </xf>
    <xf numFmtId="0" fontId="12" fillId="0" borderId="0" xfId="1" applyFont="1" applyAlignment="1">
      <alignment horizontal="center" vertical="center" shrinkToFit="1"/>
    </xf>
    <xf numFmtId="0" fontId="12" fillId="2" borderId="0" xfId="1" applyFont="1" applyFill="1" applyAlignment="1" applyProtection="1">
      <alignment horizontal="center" vertical="center" shrinkToFit="1"/>
      <protection locked="0"/>
    </xf>
    <xf numFmtId="49" fontId="1" fillId="0" borderId="34" xfId="1" applyNumberFormat="1" applyFont="1" applyBorder="1" applyAlignment="1" applyProtection="1">
      <alignment horizontal="left" vertical="center" shrinkToFit="1"/>
    </xf>
    <xf numFmtId="0" fontId="1" fillId="0" borderId="35" xfId="1" applyNumberFormat="1" applyFont="1" applyBorder="1" applyAlignment="1" applyProtection="1">
      <alignment horizontal="left" vertical="center" shrinkToFit="1"/>
    </xf>
    <xf numFmtId="0" fontId="1" fillId="0" borderId="38" xfId="1" applyNumberFormat="1" applyFont="1" applyBorder="1" applyAlignment="1" applyProtection="1">
      <alignment horizontal="left" vertical="center" shrinkToFit="1"/>
    </xf>
    <xf numFmtId="49" fontId="1" fillId="0" borderId="30" xfId="1" applyNumberFormat="1" applyFont="1" applyBorder="1" applyAlignment="1" applyProtection="1">
      <alignment horizontal="left" vertical="center" shrinkToFit="1"/>
    </xf>
    <xf numFmtId="0" fontId="1" fillId="0" borderId="29" xfId="1" applyNumberFormat="1" applyFont="1" applyBorder="1" applyAlignment="1" applyProtection="1">
      <alignment horizontal="left" vertical="center" shrinkToFit="1"/>
    </xf>
    <xf numFmtId="0" fontId="1" fillId="0" borderId="39" xfId="1" applyNumberFormat="1" applyFont="1" applyBorder="1" applyAlignment="1" applyProtection="1">
      <alignment horizontal="left" vertical="center" shrinkToFit="1"/>
    </xf>
    <xf numFmtId="49" fontId="1" fillId="0" borderId="34" xfId="1" applyNumberFormat="1" applyFont="1" applyBorder="1" applyAlignment="1">
      <alignment horizontal="center" vertical="center" justifyLastLine="1"/>
    </xf>
    <xf numFmtId="49" fontId="1" fillId="0" borderId="35" xfId="1" applyNumberFormat="1" applyFont="1" applyBorder="1" applyAlignment="1">
      <alignment horizontal="center" vertical="center" justifyLastLine="1"/>
    </xf>
    <xf numFmtId="49" fontId="1" fillId="0" borderId="38" xfId="1" applyNumberFormat="1" applyFont="1" applyBorder="1" applyAlignment="1">
      <alignment horizontal="center" vertical="center" justifyLastLine="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Font="1" applyBorder="1" applyAlignment="1">
      <alignment horizontal="center" shrinkToFit="1"/>
    </xf>
    <xf numFmtId="0" fontId="24" fillId="0" borderId="2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0" xfId="0" applyFont="1" applyAlignment="1">
      <alignment horizontal="left" vertical="center"/>
    </xf>
    <xf numFmtId="0" fontId="27" fillId="0" borderId="0" xfId="0" applyFont="1" applyAlignment="1">
      <alignment horizontal="center" vertical="center"/>
    </xf>
    <xf numFmtId="0" fontId="24" fillId="0" borderId="16" xfId="0" applyFont="1" applyBorder="1" applyAlignment="1">
      <alignment horizontal="center"/>
    </xf>
    <xf numFmtId="0" fontId="24" fillId="0" borderId="16" xfId="0" applyFont="1" applyBorder="1" applyAlignment="1">
      <alignment horizontal="left" shrinkToFit="1"/>
    </xf>
    <xf numFmtId="0" fontId="24" fillId="0" borderId="25" xfId="0" applyFont="1" applyBorder="1" applyAlignment="1">
      <alignment horizontal="justify" vertical="center" wrapText="1"/>
    </xf>
    <xf numFmtId="38" fontId="25" fillId="0" borderId="30" xfId="0" applyNumberFormat="1" applyFont="1" applyBorder="1" applyAlignment="1">
      <alignment horizontal="right" vertical="center" wrapText="1"/>
    </xf>
    <xf numFmtId="0" fontId="25" fillId="0" borderId="29" xfId="0" applyFont="1" applyBorder="1" applyAlignment="1">
      <alignment horizontal="right" vertical="center" wrapText="1"/>
    </xf>
    <xf numFmtId="37" fontId="25" fillId="0" borderId="30" xfId="0" applyNumberFormat="1" applyFont="1" applyBorder="1" applyAlignment="1">
      <alignment horizontal="right" vertical="center" wrapText="1"/>
    </xf>
    <xf numFmtId="0" fontId="24" fillId="0" borderId="28" xfId="0" applyFont="1" applyBorder="1" applyAlignment="1">
      <alignment horizontal="center" vertical="center" textRotation="255" wrapText="1"/>
    </xf>
    <xf numFmtId="0" fontId="24" fillId="0" borderId="20" xfId="0" applyFont="1" applyBorder="1" applyAlignment="1">
      <alignment horizontal="center" vertical="center" textRotation="255" wrapText="1"/>
    </xf>
    <xf numFmtId="0" fontId="24" fillId="0" borderId="85" xfId="0" applyFont="1" applyBorder="1" applyAlignment="1">
      <alignment horizontal="center" vertical="center" textRotation="255" wrapText="1"/>
    </xf>
    <xf numFmtId="0" fontId="24" fillId="0" borderId="14" xfId="0" applyFont="1" applyBorder="1" applyAlignment="1">
      <alignment horizontal="left" vertical="center" wrapText="1"/>
    </xf>
    <xf numFmtId="0" fontId="24" fillId="0" borderId="60" xfId="0" applyFont="1" applyBorder="1" applyAlignment="1">
      <alignment horizontal="left" vertical="center" wrapText="1"/>
    </xf>
    <xf numFmtId="37" fontId="24" fillId="0" borderId="22" xfId="0" applyNumberFormat="1" applyFont="1" applyBorder="1" applyAlignment="1">
      <alignment horizontal="right" vertical="center" wrapText="1"/>
    </xf>
    <xf numFmtId="37" fontId="24" fillId="0" borderId="14" xfId="0" applyNumberFormat="1" applyFont="1" applyBorder="1" applyAlignment="1">
      <alignment horizontal="right" vertical="center" wrapText="1"/>
    </xf>
    <xf numFmtId="37" fontId="24" fillId="0" borderId="8" xfId="0" applyNumberFormat="1" applyFont="1" applyBorder="1" applyAlignment="1">
      <alignment horizontal="right" vertical="center" wrapText="1"/>
    </xf>
    <xf numFmtId="0" fontId="24" fillId="0" borderId="17" xfId="0" applyFont="1" applyBorder="1" applyAlignment="1">
      <alignment horizontal="left" vertical="center" wrapText="1"/>
    </xf>
    <xf numFmtId="0" fontId="24" fillId="0" borderId="58" xfId="0" applyFont="1" applyBorder="1" applyAlignment="1">
      <alignment horizontal="left" vertical="center" wrapText="1"/>
    </xf>
    <xf numFmtId="0" fontId="24" fillId="0" borderId="19" xfId="0" applyFont="1" applyBorder="1" applyAlignment="1">
      <alignment horizontal="justify" vertical="center" wrapText="1"/>
    </xf>
    <xf numFmtId="0" fontId="24" fillId="0" borderId="87" xfId="0" applyFont="1" applyBorder="1" applyAlignment="1">
      <alignment horizontal="justify" vertical="center" wrapText="1"/>
    </xf>
    <xf numFmtId="0" fontId="24" fillId="0" borderId="15" xfId="0" applyFont="1" applyBorder="1" applyAlignment="1">
      <alignment horizontal="left" vertical="center" wrapText="1"/>
    </xf>
    <xf numFmtId="0" fontId="24" fillId="0" borderId="26" xfId="0" applyFont="1" applyBorder="1" applyAlignment="1">
      <alignment horizontal="left" vertical="center" wrapText="1"/>
    </xf>
    <xf numFmtId="37" fontId="24" fillId="0" borderId="15" xfId="0" applyNumberFormat="1" applyFont="1" applyBorder="1" applyAlignment="1">
      <alignment horizontal="right" vertical="center" wrapText="1"/>
    </xf>
    <xf numFmtId="37" fontId="24" fillId="0" borderId="16" xfId="0" applyNumberFormat="1" applyFont="1" applyBorder="1" applyAlignment="1">
      <alignment horizontal="right" vertical="center" wrapText="1"/>
    </xf>
    <xf numFmtId="37" fontId="24" fillId="0" borderId="14" xfId="0" applyNumberFormat="1" applyFont="1" applyBorder="1" applyAlignment="1">
      <alignment horizontal="center" vertical="center" wrapText="1"/>
    </xf>
    <xf numFmtId="37" fontId="24" fillId="0" borderId="8" xfId="0" applyNumberFormat="1" applyFont="1" applyBorder="1" applyAlignment="1">
      <alignment horizontal="center" vertical="center" wrapText="1"/>
    </xf>
    <xf numFmtId="0" fontId="24" fillId="0" borderId="86" xfId="0" applyFont="1" applyBorder="1" applyAlignment="1">
      <alignment horizontal="justify" vertical="center" wrapText="1"/>
    </xf>
    <xf numFmtId="0" fontId="24" fillId="0" borderId="82" xfId="0" applyFont="1" applyBorder="1" applyAlignment="1">
      <alignment horizontal="justify" vertical="center" wrapText="1"/>
    </xf>
    <xf numFmtId="0" fontId="24" fillId="0" borderId="84" xfId="0" applyFont="1" applyBorder="1" applyAlignment="1">
      <alignment horizontal="left" vertical="center" wrapText="1"/>
    </xf>
    <xf numFmtId="0" fontId="24" fillId="0" borderId="77" xfId="0" applyFont="1" applyBorder="1" applyAlignment="1">
      <alignment horizontal="left" vertical="center" wrapText="1"/>
    </xf>
    <xf numFmtId="37" fontId="24" fillId="0" borderId="28" xfId="0" applyNumberFormat="1" applyFont="1" applyBorder="1" applyAlignment="1">
      <alignment horizontal="right" vertical="center" wrapText="1"/>
    </xf>
    <xf numFmtId="37" fontId="24" fillId="0" borderId="83" xfId="0" applyNumberFormat="1" applyFont="1" applyBorder="1" applyAlignment="1">
      <alignment horizontal="right" vertical="center" wrapText="1"/>
    </xf>
    <xf numFmtId="37" fontId="24" fillId="0" borderId="15" xfId="0" applyNumberFormat="1" applyFont="1" applyBorder="1" applyAlignment="1">
      <alignment horizontal="left" vertical="center" wrapText="1"/>
    </xf>
    <xf numFmtId="37" fontId="24" fillId="0" borderId="16" xfId="0" applyNumberFormat="1" applyFont="1" applyBorder="1" applyAlignment="1">
      <alignment horizontal="left" vertical="center" wrapText="1"/>
    </xf>
    <xf numFmtId="37" fontId="24" fillId="0" borderId="17" xfId="0" applyNumberFormat="1" applyFont="1" applyBorder="1" applyAlignment="1">
      <alignment horizontal="right" vertical="center" wrapText="1"/>
    </xf>
    <xf numFmtId="37" fontId="24" fillId="0" borderId="0" xfId="0" applyNumberFormat="1" applyFont="1" applyAlignment="1">
      <alignment horizontal="right" vertical="center" wrapText="1"/>
    </xf>
    <xf numFmtId="0" fontId="24" fillId="0" borderId="79" xfId="0" applyFont="1" applyBorder="1" applyAlignment="1">
      <alignment horizontal="left" vertical="center" wrapText="1"/>
    </xf>
    <xf numFmtId="37" fontId="24" fillId="0" borderId="78" xfId="0" applyNumberFormat="1" applyFont="1" applyBorder="1" applyAlignment="1">
      <alignment horizontal="right" vertical="center" wrapText="1"/>
    </xf>
    <xf numFmtId="0" fontId="24" fillId="0" borderId="24" xfId="0" applyFont="1" applyBorder="1" applyAlignment="1">
      <alignment horizontal="left" vertical="center" wrapText="1"/>
    </xf>
    <xf numFmtId="37" fontId="24" fillId="0" borderId="76" xfId="0" applyNumberFormat="1" applyFont="1" applyBorder="1" applyAlignment="1">
      <alignment horizontal="right" vertical="center" wrapText="1"/>
    </xf>
    <xf numFmtId="0" fontId="24" fillId="0" borderId="24" xfId="0" applyFont="1" applyBorder="1" applyAlignment="1">
      <alignment horizontal="justify" vertical="center" wrapText="1"/>
    </xf>
    <xf numFmtId="37" fontId="24" fillId="0" borderId="81" xfId="0" applyNumberFormat="1" applyFont="1" applyBorder="1" applyAlignment="1">
      <alignment horizontal="right" vertical="center" wrapText="1"/>
    </xf>
    <xf numFmtId="0" fontId="24" fillId="0" borderId="25" xfId="0" applyFont="1" applyBorder="1" applyAlignment="1">
      <alignment horizontal="left" vertical="center" wrapText="1"/>
    </xf>
    <xf numFmtId="37" fontId="24" fillId="0" borderId="29" xfId="0" applyNumberFormat="1" applyFont="1" applyBorder="1" applyAlignment="1">
      <alignment horizontal="right" vertical="center" wrapText="1"/>
    </xf>
    <xf numFmtId="0" fontId="24" fillId="0" borderId="22"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8" xfId="0" applyFont="1" applyBorder="1" applyAlignment="1">
      <alignment horizontal="center" vertical="center" wrapText="1"/>
    </xf>
    <xf numFmtId="37" fontId="24" fillId="0" borderId="99" xfId="0" applyNumberFormat="1" applyFont="1" applyBorder="1" applyAlignment="1">
      <alignment horizontal="right" vertical="center" wrapText="1"/>
    </xf>
    <xf numFmtId="37" fontId="24" fillId="0" borderId="100" xfId="0" applyNumberFormat="1" applyFont="1" applyBorder="1" applyAlignment="1">
      <alignment horizontal="right" vertical="center" wrapText="1"/>
    </xf>
    <xf numFmtId="49" fontId="25" fillId="2" borderId="30" xfId="0" applyNumberFormat="1" applyFont="1" applyFill="1" applyBorder="1" applyAlignment="1">
      <alignment horizontal="center" vertical="center" wrapText="1"/>
    </xf>
    <xf numFmtId="49" fontId="25" fillId="2" borderId="29" xfId="0" applyNumberFormat="1" applyFont="1" applyFill="1" applyBorder="1" applyAlignment="1">
      <alignment horizontal="center" vertical="center" wrapText="1"/>
    </xf>
    <xf numFmtId="49" fontId="25" fillId="2" borderId="80"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3" xfId="0" applyFont="1" applyBorder="1" applyAlignment="1">
      <alignment horizontal="left" vertical="center" wrapText="1"/>
    </xf>
    <xf numFmtId="37" fontId="24" fillId="0" borderId="30" xfId="0" applyNumberFormat="1" applyFont="1" applyBorder="1" applyAlignment="1">
      <alignment horizontal="right" vertical="center" wrapText="1"/>
    </xf>
    <xf numFmtId="0" fontId="24" fillId="0" borderId="30" xfId="0" applyFont="1" applyBorder="1" applyAlignment="1">
      <alignment horizontal="left" vertical="center" wrapText="1"/>
    </xf>
    <xf numFmtId="0" fontId="24" fillId="0" borderId="80" xfId="0" applyFont="1" applyBorder="1" applyAlignment="1">
      <alignment horizontal="left" vertical="center" wrapText="1"/>
    </xf>
    <xf numFmtId="0" fontId="24" fillId="0" borderId="23" xfId="0" applyFont="1" applyBorder="1" applyAlignment="1">
      <alignment horizontal="center" vertical="center" wrapText="1"/>
    </xf>
    <xf numFmtId="0" fontId="24" fillId="0" borderId="79" xfId="0" applyFont="1" applyBorder="1" applyAlignment="1">
      <alignment horizontal="center" vertical="center" wrapText="1"/>
    </xf>
    <xf numFmtId="0" fontId="24" fillId="0" borderId="22" xfId="0" applyFont="1" applyBorder="1" applyAlignment="1">
      <alignment horizontal="left" vertical="center" wrapText="1"/>
    </xf>
    <xf numFmtId="182" fontId="24" fillId="0" borderId="0" xfId="0" applyNumberFormat="1" applyFont="1" applyAlignment="1">
      <alignment horizontal="left" vertical="center"/>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left" vertical="center" shrinkToFit="1"/>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shrinkToFit="1"/>
    </xf>
    <xf numFmtId="0" fontId="0" fillId="0" borderId="60" xfId="0" applyBorder="1" applyAlignment="1">
      <alignment vertical="center" shrinkToFit="1"/>
    </xf>
    <xf numFmtId="0" fontId="0" fillId="2" borderId="97" xfId="0" applyFill="1" applyBorder="1" applyAlignment="1">
      <alignment horizontal="left" vertical="center" shrinkToFit="1"/>
    </xf>
    <xf numFmtId="0" fontId="0" fillId="2" borderId="96" xfId="0" applyFill="1" applyBorder="1" applyAlignment="1">
      <alignment horizontal="left" vertical="center" shrinkToFit="1"/>
    </xf>
    <xf numFmtId="0" fontId="0" fillId="0" borderId="92" xfId="0" applyBorder="1" applyAlignment="1">
      <alignment vertical="center" shrinkToFit="1"/>
    </xf>
    <xf numFmtId="0" fontId="0" fillId="0" borderId="91" xfId="0" applyBorder="1" applyAlignment="1">
      <alignment vertical="center" shrinkToFit="1"/>
    </xf>
    <xf numFmtId="0" fontId="0" fillId="2" borderId="92" xfId="0" applyFill="1" applyBorder="1" applyAlignment="1">
      <alignment horizontal="left" vertical="center" shrinkToFit="1"/>
    </xf>
    <xf numFmtId="0" fontId="0" fillId="2" borderId="91" xfId="0" applyFill="1" applyBorder="1" applyAlignment="1">
      <alignment horizontal="left" vertical="center" shrinkToFit="1"/>
    </xf>
    <xf numFmtId="0" fontId="37" fillId="0" borderId="0" xfId="0" applyFont="1" applyAlignment="1">
      <alignment horizontal="center" vertical="center"/>
    </xf>
    <xf numFmtId="0" fontId="0" fillId="0" borderId="30" xfId="0" applyBorder="1" applyAlignment="1">
      <alignment horizontal="center" vertical="center"/>
    </xf>
    <xf numFmtId="0" fontId="0" fillId="0" borderId="80" xfId="0" applyBorder="1" applyAlignment="1">
      <alignment horizontal="center" vertical="center"/>
    </xf>
    <xf numFmtId="0" fontId="35" fillId="0" borderId="97" xfId="0" applyFont="1" applyBorder="1" applyAlignment="1">
      <alignment vertical="center" shrinkToFit="1"/>
    </xf>
    <xf numFmtId="0" fontId="0" fillId="0" borderId="96" xfId="0" applyBorder="1" applyAlignment="1">
      <alignment vertical="center" shrinkToFit="1"/>
    </xf>
    <xf numFmtId="0" fontId="33" fillId="2" borderId="97" xfId="0" applyFont="1" applyFill="1" applyBorder="1" applyAlignment="1">
      <alignment horizontal="left" vertical="center" shrinkToFit="1"/>
    </xf>
    <xf numFmtId="0" fontId="33" fillId="2" borderId="96" xfId="0" applyFont="1" applyFill="1" applyBorder="1" applyAlignment="1">
      <alignment horizontal="left" vertical="center" shrinkToFit="1"/>
    </xf>
    <xf numFmtId="0" fontId="0" fillId="2" borderId="92" xfId="0" applyFill="1" applyBorder="1" applyAlignment="1">
      <alignment horizontal="left" vertical="center" wrapText="1" shrinkToFit="1"/>
    </xf>
    <xf numFmtId="0" fontId="0" fillId="2" borderId="91" xfId="0" applyFill="1" applyBorder="1" applyAlignment="1">
      <alignment horizontal="left" vertical="center" wrapText="1" shrinkToFit="1"/>
    </xf>
    <xf numFmtId="0" fontId="0" fillId="0" borderId="30" xfId="0" applyBorder="1" applyAlignment="1">
      <alignment vertical="center" shrinkToFit="1"/>
    </xf>
    <xf numFmtId="0" fontId="0" fillId="0" borderId="80" xfId="0" applyBorder="1" applyAlignment="1">
      <alignment vertical="center" shrinkToFit="1"/>
    </xf>
    <xf numFmtId="0" fontId="0" fillId="2" borderId="30" xfId="0" applyFill="1" applyBorder="1" applyAlignment="1">
      <alignment horizontal="left" vertical="center" shrinkToFit="1"/>
    </xf>
    <xf numFmtId="0" fontId="0" fillId="2" borderId="80" xfId="0" applyFill="1" applyBorder="1" applyAlignment="1">
      <alignment horizontal="left" vertical="center" shrinkToFit="1"/>
    </xf>
    <xf numFmtId="0" fontId="31" fillId="0" borderId="0" xfId="0" applyFont="1" applyAlignment="1">
      <alignment vertical="center" shrinkToFit="1"/>
    </xf>
    <xf numFmtId="0" fontId="23" fillId="0" borderId="0" xfId="0" applyFont="1" applyAlignment="1">
      <alignment horizontal="left" vertical="center"/>
    </xf>
    <xf numFmtId="0" fontId="31" fillId="0" borderId="0" xfId="0" applyFont="1" applyAlignment="1">
      <alignment horizontal="left" vertical="center"/>
    </xf>
    <xf numFmtId="0" fontId="0" fillId="0" borderId="0" xfId="0" applyAlignment="1">
      <alignment horizontal="left" vertical="center"/>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0" borderId="24" xfId="0" applyBorder="1" applyAlignment="1">
      <alignment vertical="center" textRotation="255" shrinkToFit="1"/>
    </xf>
    <xf numFmtId="0" fontId="0" fillId="2" borderId="95" xfId="0" applyFill="1" applyBorder="1" applyAlignment="1">
      <alignment horizontal="left" vertical="center" shrinkToFit="1"/>
    </xf>
    <xf numFmtId="0" fontId="0" fillId="2" borderId="94" xfId="0" applyFill="1" applyBorder="1" applyAlignment="1">
      <alignment horizontal="left" vertical="center" shrinkToFit="1"/>
    </xf>
    <xf numFmtId="0" fontId="34" fillId="2" borderId="14" xfId="0" applyFont="1" applyFill="1" applyBorder="1" applyAlignment="1">
      <alignment horizontal="left" vertical="center" shrinkToFit="1"/>
    </xf>
    <xf numFmtId="0" fontId="34" fillId="2" borderId="60" xfId="0" applyFont="1" applyFill="1" applyBorder="1" applyAlignment="1">
      <alignment horizontal="left" vertical="center" shrinkToFit="1"/>
    </xf>
    <xf numFmtId="0" fontId="43" fillId="0" borderId="0" xfId="0" applyFont="1" applyAlignment="1">
      <alignment horizontal="center" vertical="center"/>
    </xf>
    <xf numFmtId="0" fontId="42" fillId="0" borderId="0" xfId="0" applyFont="1" applyAlignment="1">
      <alignment horizontal="center"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2269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5" name="テキスト ボックス 4">
          <a:extLst>
            <a:ext uri="{FF2B5EF4-FFF2-40B4-BE49-F238E27FC236}">
              <a16:creationId xmlns:a16="http://schemas.microsoft.com/office/drawing/2014/main" id="{0ACD877F-BAE7-4974-B1AA-52F3DE8D3BDD}"/>
            </a:ext>
          </a:extLst>
        </xdr:cNvPr>
        <xdr:cNvSpPr txBox="1"/>
      </xdr:nvSpPr>
      <xdr:spPr>
        <a:xfrm>
          <a:off x="7010400" y="2174054"/>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twoCellAnchor>
    <xdr:from>
      <xdr:col>5</xdr:col>
      <xdr:colOff>45720</xdr:colOff>
      <xdr:row>81</xdr:row>
      <xdr:rowOff>106680</xdr:rowOff>
    </xdr:from>
    <xdr:to>
      <xdr:col>9</xdr:col>
      <xdr:colOff>23316</xdr:colOff>
      <xdr:row>84</xdr:row>
      <xdr:rowOff>3762</xdr:rowOff>
    </xdr:to>
    <xdr:sp macro="" textlink="">
      <xdr:nvSpPr>
        <xdr:cNvPr id="17" name="テキスト ボックス 16">
          <a:extLst>
            <a:ext uri="{FF2B5EF4-FFF2-40B4-BE49-F238E27FC236}">
              <a16:creationId xmlns:a16="http://schemas.microsoft.com/office/drawing/2014/main" id="{A93D99D1-33C9-91EC-BC4A-FA718B6BAC01}"/>
            </a:ext>
          </a:extLst>
        </xdr:cNvPr>
        <xdr:cNvSpPr txBox="1"/>
      </xdr:nvSpPr>
      <xdr:spPr>
        <a:xfrm>
          <a:off x="6263640" y="1466088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6</xdr:col>
      <xdr:colOff>274320</xdr:colOff>
      <xdr:row>82</xdr:row>
      <xdr:rowOff>38100</xdr:rowOff>
    </xdr:from>
    <xdr:to>
      <xdr:col>6</xdr:col>
      <xdr:colOff>454320</xdr:colOff>
      <xdr:row>83</xdr:row>
      <xdr:rowOff>49792</xdr:rowOff>
    </xdr:to>
    <xdr:sp macro="" textlink="">
      <xdr:nvSpPr>
        <xdr:cNvPr id="18" name="テキスト ボックス 17">
          <a:extLst>
            <a:ext uri="{FF2B5EF4-FFF2-40B4-BE49-F238E27FC236}">
              <a16:creationId xmlns:a16="http://schemas.microsoft.com/office/drawing/2014/main" id="{4E94ADE8-A9C8-723A-C344-0A09184C02AA}"/>
            </a:ext>
          </a:extLst>
        </xdr:cNvPr>
        <xdr:cNvSpPr txBox="1"/>
      </xdr:nvSpPr>
      <xdr:spPr>
        <a:xfrm>
          <a:off x="7109460" y="1475994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0903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60136534-3EAB-43FD-A860-D94A090D745B}"/>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twoCellAnchor>
    <xdr:from>
      <xdr:col>5</xdr:col>
      <xdr:colOff>83820</xdr:colOff>
      <xdr:row>54</xdr:row>
      <xdr:rowOff>144780</xdr:rowOff>
    </xdr:from>
    <xdr:to>
      <xdr:col>5</xdr:col>
      <xdr:colOff>2530296</xdr:colOff>
      <xdr:row>57</xdr:row>
      <xdr:rowOff>26622</xdr:rowOff>
    </xdr:to>
    <xdr:sp macro="" textlink="">
      <xdr:nvSpPr>
        <xdr:cNvPr id="6" name="テキスト ボックス 5">
          <a:extLst>
            <a:ext uri="{FF2B5EF4-FFF2-40B4-BE49-F238E27FC236}">
              <a16:creationId xmlns:a16="http://schemas.microsoft.com/office/drawing/2014/main" id="{A93D99D1-33C9-91EC-BC4A-FA718B6BAC01}"/>
            </a:ext>
          </a:extLst>
        </xdr:cNvPr>
        <xdr:cNvSpPr txBox="1"/>
      </xdr:nvSpPr>
      <xdr:spPr>
        <a:xfrm>
          <a:off x="6301740" y="1016508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5</xdr:col>
      <xdr:colOff>906780</xdr:colOff>
      <xdr:row>55</xdr:row>
      <xdr:rowOff>83820</xdr:rowOff>
    </xdr:from>
    <xdr:to>
      <xdr:col>5</xdr:col>
      <xdr:colOff>1086780</xdr:colOff>
      <xdr:row>56</xdr:row>
      <xdr:rowOff>95512</xdr:rowOff>
    </xdr:to>
    <xdr:sp macro="" textlink="">
      <xdr:nvSpPr>
        <xdr:cNvPr id="10" name="テキスト ボックス 9">
          <a:extLst>
            <a:ext uri="{FF2B5EF4-FFF2-40B4-BE49-F238E27FC236}">
              <a16:creationId xmlns:a16="http://schemas.microsoft.com/office/drawing/2014/main" id="{4E94ADE8-A9C8-723A-C344-0A09184C02AA}"/>
            </a:ext>
          </a:extLst>
        </xdr:cNvPr>
        <xdr:cNvSpPr txBox="1"/>
      </xdr:nvSpPr>
      <xdr:spPr>
        <a:xfrm>
          <a:off x="7124700" y="1027176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0903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5</xdr:col>
      <xdr:colOff>137160</xdr:colOff>
      <xdr:row>79</xdr:row>
      <xdr:rowOff>137160</xdr:rowOff>
    </xdr:from>
    <xdr:to>
      <xdr:col>5</xdr:col>
      <xdr:colOff>2583636</xdr:colOff>
      <xdr:row>82</xdr:row>
      <xdr:rowOff>34242</xdr:rowOff>
    </xdr:to>
    <xdr:sp macro="" textlink="">
      <xdr:nvSpPr>
        <xdr:cNvPr id="10" name="テキスト ボックス 9">
          <a:extLst>
            <a:ext uri="{FF2B5EF4-FFF2-40B4-BE49-F238E27FC236}">
              <a16:creationId xmlns:a16="http://schemas.microsoft.com/office/drawing/2014/main" id="{A93D99D1-33C9-91EC-BC4A-FA718B6BAC01}"/>
            </a:ext>
          </a:extLst>
        </xdr:cNvPr>
        <xdr:cNvSpPr txBox="1"/>
      </xdr:nvSpPr>
      <xdr:spPr>
        <a:xfrm>
          <a:off x="6355080" y="1437132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5</xdr:col>
      <xdr:colOff>967740</xdr:colOff>
      <xdr:row>80</xdr:row>
      <xdr:rowOff>99060</xdr:rowOff>
    </xdr:from>
    <xdr:to>
      <xdr:col>5</xdr:col>
      <xdr:colOff>1147740</xdr:colOff>
      <xdr:row>81</xdr:row>
      <xdr:rowOff>110752</xdr:rowOff>
    </xdr:to>
    <xdr:sp macro="" textlink="">
      <xdr:nvSpPr>
        <xdr:cNvPr id="11" name="テキスト ボックス 10">
          <a:extLst>
            <a:ext uri="{FF2B5EF4-FFF2-40B4-BE49-F238E27FC236}">
              <a16:creationId xmlns:a16="http://schemas.microsoft.com/office/drawing/2014/main" id="{4E94ADE8-A9C8-723A-C344-0A09184C02AA}"/>
            </a:ext>
          </a:extLst>
        </xdr:cNvPr>
        <xdr:cNvSpPr txBox="1"/>
      </xdr:nvSpPr>
      <xdr:spPr>
        <a:xfrm>
          <a:off x="7185660" y="1450086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28"/>
  <sheetViews>
    <sheetView view="pageBreakPreview" zoomScaleNormal="100" zoomScaleSheetLayoutView="100" workbookViewId="0">
      <selection activeCell="A11" sqref="A11"/>
    </sheetView>
  </sheetViews>
  <sheetFormatPr defaultColWidth="9" defaultRowHeight="13.2"/>
  <cols>
    <col min="1" max="1" width="22.44140625" style="30" customWidth="1"/>
    <col min="2" max="4" width="10.6640625" style="30" customWidth="1"/>
    <col min="5" max="5" width="36.21875" style="30" customWidth="1"/>
    <col min="6" max="16384" width="9" style="126"/>
  </cols>
  <sheetData>
    <row r="1" spans="1:13">
      <c r="A1" s="29" t="s">
        <v>72</v>
      </c>
      <c r="B1" s="29"/>
      <c r="C1" s="29"/>
      <c r="D1" s="29"/>
      <c r="E1" s="29"/>
      <c r="F1" s="125"/>
    </row>
    <row r="2" spans="1:13">
      <c r="A2" s="29"/>
      <c r="B2" s="29"/>
      <c r="C2" s="29"/>
      <c r="D2" s="29"/>
      <c r="E2" s="29"/>
      <c r="F2" s="125"/>
    </row>
    <row r="3" spans="1:13" ht="18.75" customHeight="1">
      <c r="A3" s="317" t="s">
        <v>32</v>
      </c>
      <c r="B3" s="317"/>
      <c r="C3" s="317"/>
      <c r="D3" s="317" t="s">
        <v>0</v>
      </c>
      <c r="E3" s="317"/>
      <c r="F3" s="125"/>
    </row>
    <row r="4" spans="1:13" ht="18.75" customHeight="1">
      <c r="A4" s="318" t="s">
        <v>106</v>
      </c>
      <c r="B4" s="318"/>
      <c r="C4" s="318"/>
      <c r="D4" s="318" t="s">
        <v>0</v>
      </c>
      <c r="E4" s="318"/>
      <c r="F4" s="127"/>
      <c r="M4" s="126" t="s">
        <v>100</v>
      </c>
    </row>
    <row r="5" spans="1:13" ht="18.75" customHeight="1">
      <c r="A5" s="331"/>
      <c r="B5" s="331"/>
      <c r="C5" s="331"/>
      <c r="D5" s="331"/>
      <c r="E5" s="331"/>
      <c r="F5" s="127"/>
      <c r="M5" s="126" t="s">
        <v>103</v>
      </c>
    </row>
    <row r="6" spans="1:13">
      <c r="M6" s="126" t="s">
        <v>104</v>
      </c>
    </row>
    <row r="7" spans="1:13" ht="14.4">
      <c r="A7" s="31" t="s">
        <v>1</v>
      </c>
      <c r="B7" s="29"/>
      <c r="C7" s="29"/>
      <c r="D7" s="29"/>
      <c r="E7" s="29"/>
      <c r="F7" s="125"/>
      <c r="M7" s="126" t="s">
        <v>105</v>
      </c>
    </row>
    <row r="8" spans="1:13" ht="13.8" thickBot="1">
      <c r="A8" s="29"/>
      <c r="B8" s="29"/>
      <c r="C8" s="29"/>
      <c r="D8" s="29"/>
      <c r="E8" s="29"/>
      <c r="F8" s="125"/>
      <c r="M8" s="126" t="s">
        <v>101</v>
      </c>
    </row>
    <row r="9" spans="1:13" ht="18.75" customHeight="1">
      <c r="A9" s="32" t="s">
        <v>66</v>
      </c>
      <c r="B9" s="319"/>
      <c r="C9" s="320"/>
      <c r="D9" s="320"/>
      <c r="E9" s="321"/>
      <c r="F9" s="125"/>
      <c r="M9" s="126" t="s">
        <v>118</v>
      </c>
    </row>
    <row r="10" spans="1:13" ht="18.75" customHeight="1">
      <c r="A10" s="33" t="s">
        <v>67</v>
      </c>
      <c r="B10" s="322"/>
      <c r="C10" s="323"/>
      <c r="D10" s="323"/>
      <c r="E10" s="324"/>
      <c r="F10" s="125"/>
    </row>
    <row r="11" spans="1:13" ht="18.75" customHeight="1">
      <c r="A11" s="34" t="s">
        <v>238</v>
      </c>
      <c r="B11" s="325"/>
      <c r="C11" s="326"/>
      <c r="D11" s="326"/>
      <c r="E11" s="327"/>
      <c r="F11" s="125"/>
    </row>
    <row r="12" spans="1:13" ht="18" customHeight="1">
      <c r="A12" s="83" t="s">
        <v>95</v>
      </c>
      <c r="B12" s="328"/>
      <c r="C12" s="329"/>
      <c r="D12" s="329"/>
      <c r="E12" s="330"/>
    </row>
    <row r="13" spans="1:13" ht="18" customHeight="1">
      <c r="A13" s="282" t="s">
        <v>81</v>
      </c>
      <c r="B13" s="309" t="s">
        <v>96</v>
      </c>
      <c r="C13" s="310"/>
      <c r="D13" s="311"/>
      <c r="E13" s="312"/>
      <c r="F13" s="125"/>
    </row>
    <row r="14" spans="1:13" ht="18" customHeight="1">
      <c r="A14" s="299"/>
      <c r="B14" s="313" t="s">
        <v>97</v>
      </c>
      <c r="C14" s="314"/>
      <c r="D14" s="315"/>
      <c r="E14" s="316"/>
      <c r="F14" s="125"/>
    </row>
    <row r="15" spans="1:13" ht="18" customHeight="1">
      <c r="A15" s="299"/>
      <c r="B15" s="313" t="s">
        <v>98</v>
      </c>
      <c r="C15" s="314"/>
      <c r="D15" s="315"/>
      <c r="E15" s="316"/>
      <c r="F15" s="125"/>
    </row>
    <row r="16" spans="1:13" ht="18" customHeight="1">
      <c r="A16" s="299"/>
      <c r="B16" s="332" t="s">
        <v>74</v>
      </c>
      <c r="C16" s="333"/>
      <c r="D16" s="334"/>
      <c r="E16" s="335"/>
      <c r="F16" s="125"/>
      <c r="H16" s="128"/>
    </row>
    <row r="17" spans="1:13" ht="18" customHeight="1">
      <c r="A17" s="299"/>
      <c r="B17" s="301" t="s">
        <v>73</v>
      </c>
      <c r="C17" s="302"/>
      <c r="D17" s="303"/>
      <c r="E17" s="304"/>
      <c r="F17" s="125"/>
      <c r="M17" s="129"/>
    </row>
    <row r="18" spans="1:13" ht="18" customHeight="1">
      <c r="A18" s="299"/>
      <c r="B18" s="301" t="s">
        <v>2</v>
      </c>
      <c r="C18" s="302"/>
      <c r="D18" s="303"/>
      <c r="E18" s="304"/>
      <c r="F18" s="125"/>
    </row>
    <row r="19" spans="1:13" ht="18" customHeight="1" thickBot="1">
      <c r="A19" s="300"/>
      <c r="B19" s="305" t="s">
        <v>3</v>
      </c>
      <c r="C19" s="306"/>
      <c r="D19" s="307"/>
      <c r="E19" s="308"/>
      <c r="F19" s="125"/>
    </row>
    <row r="20" spans="1:13">
      <c r="A20" s="79"/>
      <c r="B20" s="80"/>
      <c r="C20" s="80"/>
      <c r="D20" s="130"/>
      <c r="E20" s="81"/>
      <c r="F20" s="125"/>
    </row>
    <row r="21" spans="1:13" ht="14.4">
      <c r="A21" s="31" t="s">
        <v>99</v>
      </c>
      <c r="B21" s="29"/>
      <c r="C21" s="29"/>
      <c r="D21" s="29"/>
      <c r="E21" s="29"/>
      <c r="F21" s="125"/>
    </row>
    <row r="22" spans="1:13" ht="15" thickBot="1">
      <c r="A22" s="31"/>
      <c r="B22" s="29"/>
      <c r="C22" s="29"/>
      <c r="D22" s="29"/>
      <c r="E22" s="29"/>
      <c r="F22" s="125"/>
    </row>
    <row r="23" spans="1:13">
      <c r="A23" s="35" t="s">
        <v>4</v>
      </c>
      <c r="B23" s="296" t="s">
        <v>79</v>
      </c>
      <c r="C23" s="297"/>
      <c r="D23" s="297"/>
      <c r="E23" s="298"/>
    </row>
    <row r="24" spans="1:13">
      <c r="A24" s="282" t="s">
        <v>68</v>
      </c>
      <c r="B24" s="284"/>
      <c r="C24" s="285"/>
      <c r="D24" s="285"/>
      <c r="E24" s="286"/>
    </row>
    <row r="25" spans="1:13">
      <c r="A25" s="283"/>
      <c r="B25" s="287"/>
      <c r="C25" s="288"/>
      <c r="D25" s="288"/>
      <c r="E25" s="289"/>
    </row>
    <row r="26" spans="1:13">
      <c r="A26" s="282" t="s">
        <v>5</v>
      </c>
      <c r="B26" s="290"/>
      <c r="C26" s="291"/>
      <c r="D26" s="291"/>
      <c r="E26" s="292"/>
    </row>
    <row r="27" spans="1:13">
      <c r="A27" s="283"/>
      <c r="B27" s="293"/>
      <c r="C27" s="294"/>
      <c r="D27" s="294"/>
      <c r="E27" s="295"/>
    </row>
    <row r="28" spans="1:13">
      <c r="A28" s="282" t="s">
        <v>6</v>
      </c>
      <c r="B28" s="290"/>
      <c r="C28" s="291"/>
      <c r="D28" s="291"/>
      <c r="E28" s="292"/>
    </row>
    <row r="29" spans="1:13">
      <c r="A29" s="283"/>
      <c r="B29" s="293"/>
      <c r="C29" s="294"/>
      <c r="D29" s="294"/>
      <c r="E29" s="295"/>
    </row>
    <row r="30" spans="1:13">
      <c r="A30" s="84" t="s">
        <v>69</v>
      </c>
      <c r="B30" s="246" t="s">
        <v>7</v>
      </c>
      <c r="C30" s="247"/>
      <c r="D30" s="247"/>
      <c r="E30" s="248"/>
    </row>
    <row r="31" spans="1:13">
      <c r="A31" s="36" t="s">
        <v>7</v>
      </c>
      <c r="B31" s="249"/>
      <c r="C31" s="250"/>
      <c r="D31" s="250"/>
      <c r="E31" s="251"/>
    </row>
    <row r="32" spans="1:13">
      <c r="A32" s="36" t="s">
        <v>8</v>
      </c>
      <c r="B32" s="249"/>
      <c r="C32" s="250"/>
      <c r="D32" s="250"/>
      <c r="E32" s="251"/>
    </row>
    <row r="33" spans="1:6">
      <c r="A33" s="36"/>
      <c r="B33" s="252" t="s">
        <v>9</v>
      </c>
      <c r="C33" s="253"/>
      <c r="D33" s="253"/>
      <c r="E33" s="254"/>
    </row>
    <row r="34" spans="1:6">
      <c r="A34" s="36"/>
      <c r="B34" s="255"/>
      <c r="C34" s="256"/>
      <c r="D34" s="256"/>
      <c r="E34" s="257"/>
    </row>
    <row r="35" spans="1:6">
      <c r="A35" s="37"/>
      <c r="B35" s="255"/>
      <c r="C35" s="256"/>
      <c r="D35" s="256"/>
      <c r="E35" s="257"/>
    </row>
    <row r="36" spans="1:6" ht="13.5" customHeight="1">
      <c r="A36" s="259" t="s">
        <v>70</v>
      </c>
      <c r="B36" s="261" t="s">
        <v>30</v>
      </c>
      <c r="C36" s="262"/>
      <c r="D36" s="262"/>
      <c r="E36" s="263"/>
    </row>
    <row r="37" spans="1:6">
      <c r="A37" s="260"/>
      <c r="B37" s="264"/>
      <c r="C37" s="265"/>
      <c r="D37" s="265"/>
      <c r="E37" s="266"/>
    </row>
    <row r="38" spans="1:6">
      <c r="A38" s="260"/>
      <c r="B38" s="264"/>
      <c r="C38" s="265"/>
      <c r="D38" s="265"/>
      <c r="E38" s="266"/>
    </row>
    <row r="39" spans="1:6">
      <c r="A39" s="260"/>
      <c r="B39" s="264"/>
      <c r="C39" s="265"/>
      <c r="D39" s="265"/>
      <c r="E39" s="266"/>
    </row>
    <row r="40" spans="1:6">
      <c r="A40" s="260"/>
      <c r="B40" s="264"/>
      <c r="C40" s="265"/>
      <c r="D40" s="265"/>
      <c r="E40" s="266"/>
    </row>
    <row r="41" spans="1:6">
      <c r="A41" s="260"/>
      <c r="B41" s="264"/>
      <c r="C41" s="265"/>
      <c r="D41" s="265"/>
      <c r="E41" s="266"/>
    </row>
    <row r="42" spans="1:6">
      <c r="A42" s="260"/>
      <c r="B42" s="264"/>
      <c r="C42" s="265"/>
      <c r="D42" s="265"/>
      <c r="E42" s="266"/>
    </row>
    <row r="43" spans="1:6">
      <c r="A43" s="260"/>
      <c r="B43" s="264"/>
      <c r="C43" s="265"/>
      <c r="D43" s="265"/>
      <c r="E43" s="266"/>
    </row>
    <row r="44" spans="1:6">
      <c r="A44" s="260"/>
      <c r="B44" s="264"/>
      <c r="C44" s="265"/>
      <c r="D44" s="265"/>
      <c r="E44" s="266"/>
    </row>
    <row r="45" spans="1:6">
      <c r="A45" s="36" t="s">
        <v>10</v>
      </c>
      <c r="B45" s="264"/>
      <c r="C45" s="265"/>
      <c r="D45" s="265"/>
      <c r="E45" s="266"/>
      <c r="F45" s="125"/>
    </row>
    <row r="46" spans="1:6">
      <c r="A46" s="37"/>
      <c r="B46" s="267"/>
      <c r="C46" s="268"/>
      <c r="D46" s="268"/>
      <c r="E46" s="269"/>
      <c r="F46" s="125"/>
    </row>
    <row r="47" spans="1:6">
      <c r="A47" s="270" t="s">
        <v>71</v>
      </c>
      <c r="B47" s="273"/>
      <c r="C47" s="274"/>
      <c r="D47" s="274"/>
      <c r="E47" s="275"/>
      <c r="F47" s="125"/>
    </row>
    <row r="48" spans="1:6">
      <c r="A48" s="271"/>
      <c r="B48" s="264"/>
      <c r="C48" s="265"/>
      <c r="D48" s="265"/>
      <c r="E48" s="266"/>
      <c r="F48" s="125"/>
    </row>
    <row r="49" spans="1:8">
      <c r="A49" s="271"/>
      <c r="B49" s="264"/>
      <c r="C49" s="265"/>
      <c r="D49" s="265"/>
      <c r="E49" s="266"/>
      <c r="F49" s="125"/>
    </row>
    <row r="50" spans="1:8">
      <c r="A50" s="271"/>
      <c r="B50" s="264"/>
      <c r="C50" s="265"/>
      <c r="D50" s="265"/>
      <c r="E50" s="266"/>
      <c r="F50" s="125"/>
    </row>
    <row r="51" spans="1:8" ht="13.8" thickBot="1">
      <c r="A51" s="272"/>
      <c r="B51" s="276"/>
      <c r="C51" s="277"/>
      <c r="D51" s="277"/>
      <c r="E51" s="278"/>
      <c r="F51" s="125"/>
    </row>
    <row r="52" spans="1:8">
      <c r="A52" s="280"/>
      <c r="B52" s="280"/>
      <c r="C52" s="280"/>
      <c r="D52" s="280"/>
      <c r="E52" s="280"/>
      <c r="F52" s="125"/>
    </row>
    <row r="53" spans="1:8">
      <c r="A53" s="281" t="s">
        <v>82</v>
      </c>
      <c r="B53" s="281"/>
      <c r="C53" s="281"/>
      <c r="D53" s="281"/>
      <c r="E53" s="281"/>
      <c r="F53" s="125"/>
    </row>
    <row r="54" spans="1:8">
      <c r="A54" s="174" t="s">
        <v>83</v>
      </c>
      <c r="B54" s="39"/>
      <c r="C54" s="39"/>
      <c r="D54" s="39"/>
      <c r="E54" s="39"/>
      <c r="F54" s="125"/>
    </row>
    <row r="55" spans="1:8">
      <c r="A55" s="38"/>
      <c r="B55" s="39"/>
      <c r="C55" s="39"/>
      <c r="D55" s="39"/>
      <c r="E55" s="39"/>
      <c r="F55" s="125"/>
    </row>
    <row r="56" spans="1:8">
      <c r="A56" s="38"/>
      <c r="B56" s="39"/>
      <c r="C56" s="39"/>
      <c r="D56" s="39"/>
      <c r="E56" s="39"/>
      <c r="F56" s="125"/>
    </row>
    <row r="57" spans="1:8" ht="14.4">
      <c r="A57" s="31" t="s">
        <v>11</v>
      </c>
      <c r="B57" s="29"/>
      <c r="C57" s="29"/>
      <c r="D57" s="29"/>
      <c r="E57" s="39"/>
      <c r="F57" s="125" t="s">
        <v>12</v>
      </c>
    </row>
    <row r="58" spans="1:8" ht="13.8" thickBot="1">
      <c r="A58" s="29"/>
      <c r="B58" s="29"/>
      <c r="C58" s="29"/>
      <c r="D58" s="29"/>
      <c r="E58" s="29"/>
      <c r="F58" s="125"/>
    </row>
    <row r="59" spans="1:8">
      <c r="A59" s="35" t="s">
        <v>4</v>
      </c>
      <c r="B59" s="40" t="s">
        <v>13</v>
      </c>
      <c r="C59" s="41" t="s">
        <v>14</v>
      </c>
      <c r="D59" s="42" t="s">
        <v>15</v>
      </c>
      <c r="E59" s="57" t="s">
        <v>16</v>
      </c>
      <c r="F59" s="125"/>
      <c r="G59" s="125"/>
      <c r="H59" s="125"/>
    </row>
    <row r="60" spans="1:8">
      <c r="A60" s="43" t="s">
        <v>17</v>
      </c>
      <c r="B60" s="44"/>
      <c r="C60" s="45"/>
      <c r="D60" s="46">
        <f>SUM(D61:D65)</f>
        <v>0</v>
      </c>
      <c r="E60" s="58" t="s">
        <v>31</v>
      </c>
      <c r="F60" s="125"/>
      <c r="G60" s="125"/>
      <c r="H60" s="125"/>
    </row>
    <row r="61" spans="1:8">
      <c r="A61" s="47" t="s">
        <v>18</v>
      </c>
      <c r="B61" s="74">
        <f>ROUND(+D61/1.1,0)</f>
        <v>0</v>
      </c>
      <c r="C61" s="75">
        <f>D61-B61</f>
        <v>0</v>
      </c>
      <c r="D61" s="76"/>
      <c r="E61" s="59"/>
      <c r="F61" s="125"/>
      <c r="G61" s="125"/>
      <c r="H61" s="125"/>
    </row>
    <row r="62" spans="1:8">
      <c r="A62" s="47"/>
      <c r="B62" s="74">
        <f t="shared" ref="B62:B95" si="0">ROUND(+D62/1.1,0)</f>
        <v>0</v>
      </c>
      <c r="C62" s="75">
        <f t="shared" ref="C62:C95" si="1">D62-B62</f>
        <v>0</v>
      </c>
      <c r="D62" s="76"/>
      <c r="E62" s="59"/>
      <c r="F62" s="125"/>
      <c r="G62" s="125"/>
      <c r="H62" s="125"/>
    </row>
    <row r="63" spans="1:8">
      <c r="A63" s="47"/>
      <c r="B63" s="74">
        <f t="shared" si="0"/>
        <v>0</v>
      </c>
      <c r="C63" s="75">
        <f t="shared" si="1"/>
        <v>0</v>
      </c>
      <c r="D63" s="76"/>
      <c r="E63" s="59"/>
      <c r="F63" s="125"/>
      <c r="G63" s="125"/>
      <c r="H63" s="125"/>
    </row>
    <row r="64" spans="1:8">
      <c r="A64" s="47"/>
      <c r="B64" s="74">
        <f t="shared" si="0"/>
        <v>0</v>
      </c>
      <c r="C64" s="75">
        <f t="shared" si="1"/>
        <v>0</v>
      </c>
      <c r="D64" s="76"/>
      <c r="E64" s="59"/>
      <c r="F64" s="125"/>
      <c r="G64" s="125"/>
      <c r="H64" s="125"/>
    </row>
    <row r="65" spans="1:8">
      <c r="A65" s="48"/>
      <c r="B65" s="170">
        <f t="shared" si="0"/>
        <v>0</v>
      </c>
      <c r="C65" s="171">
        <f t="shared" si="1"/>
        <v>0</v>
      </c>
      <c r="D65" s="172"/>
      <c r="E65" s="60"/>
      <c r="F65" s="125"/>
      <c r="G65" s="125"/>
      <c r="H65" s="125" t="s">
        <v>12</v>
      </c>
    </row>
    <row r="66" spans="1:8">
      <c r="A66" s="47" t="s">
        <v>19</v>
      </c>
      <c r="B66" s="44"/>
      <c r="C66" s="45"/>
      <c r="D66" s="53">
        <f>SUM(D67:D71)</f>
        <v>0</v>
      </c>
      <c r="E66" s="61" t="s">
        <v>31</v>
      </c>
      <c r="F66" s="125"/>
      <c r="G66" s="125"/>
      <c r="H66" s="125"/>
    </row>
    <row r="67" spans="1:8">
      <c r="A67" s="47"/>
      <c r="B67" s="74">
        <f t="shared" si="0"/>
        <v>0</v>
      </c>
      <c r="C67" s="75">
        <f t="shared" si="1"/>
        <v>0</v>
      </c>
      <c r="D67" s="76"/>
      <c r="E67" s="59"/>
      <c r="F67" s="125"/>
      <c r="G67" s="125"/>
      <c r="H67" s="125"/>
    </row>
    <row r="68" spans="1:8">
      <c r="A68" s="47"/>
      <c r="B68" s="74">
        <f t="shared" si="0"/>
        <v>0</v>
      </c>
      <c r="C68" s="75">
        <f t="shared" si="1"/>
        <v>0</v>
      </c>
      <c r="D68" s="76"/>
      <c r="E68" s="59"/>
      <c r="F68" s="125"/>
      <c r="G68" s="125"/>
      <c r="H68" s="125"/>
    </row>
    <row r="69" spans="1:8">
      <c r="A69" s="47"/>
      <c r="B69" s="74">
        <f t="shared" si="0"/>
        <v>0</v>
      </c>
      <c r="C69" s="75">
        <f t="shared" si="1"/>
        <v>0</v>
      </c>
      <c r="D69" s="76"/>
      <c r="E69" s="59"/>
      <c r="F69" s="125"/>
      <c r="G69" s="125"/>
      <c r="H69" s="125"/>
    </row>
    <row r="70" spans="1:8">
      <c r="A70" s="47"/>
      <c r="B70" s="74">
        <f t="shared" si="0"/>
        <v>0</v>
      </c>
      <c r="C70" s="75">
        <f t="shared" si="1"/>
        <v>0</v>
      </c>
      <c r="D70" s="76"/>
      <c r="E70" s="59"/>
      <c r="F70" s="125"/>
      <c r="G70" s="125"/>
      <c r="H70" s="125"/>
    </row>
    <row r="71" spans="1:8">
      <c r="A71" s="48"/>
      <c r="B71" s="170">
        <f t="shared" si="0"/>
        <v>0</v>
      </c>
      <c r="C71" s="171">
        <f t="shared" si="1"/>
        <v>0</v>
      </c>
      <c r="D71" s="172"/>
      <c r="E71" s="60"/>
      <c r="F71" s="125"/>
      <c r="G71" s="125"/>
      <c r="H71" s="125"/>
    </row>
    <row r="72" spans="1:8">
      <c r="A72" s="47" t="s">
        <v>20</v>
      </c>
      <c r="B72" s="44"/>
      <c r="C72" s="45"/>
      <c r="D72" s="53">
        <f>SUM(D73:D77)</f>
        <v>0</v>
      </c>
      <c r="E72" s="61" t="s">
        <v>31</v>
      </c>
      <c r="F72" s="125"/>
      <c r="G72" s="125"/>
      <c r="H72" s="125"/>
    </row>
    <row r="73" spans="1:8">
      <c r="A73" s="47"/>
      <c r="B73" s="74">
        <f t="shared" si="0"/>
        <v>0</v>
      </c>
      <c r="C73" s="75">
        <f t="shared" si="1"/>
        <v>0</v>
      </c>
      <c r="D73" s="76"/>
      <c r="E73" s="59"/>
      <c r="F73" s="125"/>
      <c r="G73" s="125"/>
      <c r="H73" s="125"/>
    </row>
    <row r="74" spans="1:8">
      <c r="A74" s="47"/>
      <c r="B74" s="74">
        <f t="shared" si="0"/>
        <v>0</v>
      </c>
      <c r="C74" s="75">
        <f t="shared" si="1"/>
        <v>0</v>
      </c>
      <c r="D74" s="76"/>
      <c r="E74" s="59"/>
      <c r="F74" s="125"/>
      <c r="G74" s="125"/>
      <c r="H74" s="125"/>
    </row>
    <row r="75" spans="1:8">
      <c r="A75" s="47"/>
      <c r="B75" s="77">
        <f t="shared" si="0"/>
        <v>0</v>
      </c>
      <c r="C75" s="78">
        <f t="shared" si="1"/>
        <v>0</v>
      </c>
      <c r="D75" s="76"/>
      <c r="E75" s="59"/>
      <c r="F75" s="125"/>
      <c r="G75" s="125"/>
      <c r="H75" s="125"/>
    </row>
    <row r="76" spans="1:8">
      <c r="A76" s="47"/>
      <c r="B76" s="26"/>
      <c r="C76" s="27"/>
      <c r="D76" s="55">
        <f t="shared" ref="D76:D77" si="2">SUM(B76:C76)</f>
        <v>0</v>
      </c>
      <c r="E76" s="59"/>
      <c r="F76" s="125"/>
      <c r="G76" s="125"/>
      <c r="H76" s="125"/>
    </row>
    <row r="77" spans="1:8">
      <c r="A77" s="48"/>
      <c r="B77" s="28"/>
      <c r="C77" s="173"/>
      <c r="D77" s="56">
        <f t="shared" si="2"/>
        <v>0</v>
      </c>
      <c r="E77" s="60"/>
      <c r="F77" s="125"/>
      <c r="G77" s="125"/>
      <c r="H77" s="125"/>
    </row>
    <row r="78" spans="1:8">
      <c r="A78" s="47" t="s">
        <v>21</v>
      </c>
      <c r="B78" s="44"/>
      <c r="C78" s="45"/>
      <c r="D78" s="53">
        <f>SUM(D79:D83)</f>
        <v>0</v>
      </c>
      <c r="E78" s="61" t="s">
        <v>31</v>
      </c>
      <c r="F78" s="125"/>
      <c r="G78" s="125"/>
      <c r="H78" s="125"/>
    </row>
    <row r="79" spans="1:8">
      <c r="A79" s="47"/>
      <c r="B79" s="74">
        <f t="shared" si="0"/>
        <v>0</v>
      </c>
      <c r="C79" s="75">
        <f t="shared" si="1"/>
        <v>0</v>
      </c>
      <c r="D79" s="76"/>
      <c r="E79" s="59"/>
      <c r="F79" s="125"/>
      <c r="G79" s="125"/>
      <c r="H79" s="125"/>
    </row>
    <row r="80" spans="1:8">
      <c r="A80" s="47"/>
      <c r="B80" s="74">
        <f t="shared" si="0"/>
        <v>0</v>
      </c>
      <c r="C80" s="75">
        <f t="shared" si="1"/>
        <v>0</v>
      </c>
      <c r="D80" s="76"/>
      <c r="E80" s="59"/>
      <c r="F80" s="125"/>
      <c r="G80" s="125"/>
      <c r="H80" s="125"/>
    </row>
    <row r="81" spans="1:8">
      <c r="A81" s="47"/>
      <c r="B81" s="74">
        <f t="shared" si="0"/>
        <v>0</v>
      </c>
      <c r="C81" s="75">
        <f t="shared" si="1"/>
        <v>0</v>
      </c>
      <c r="D81" s="76"/>
      <c r="E81" s="59"/>
      <c r="F81" s="125"/>
      <c r="G81" s="125"/>
      <c r="H81" s="125"/>
    </row>
    <row r="82" spans="1:8">
      <c r="A82" s="47"/>
      <c r="B82" s="74">
        <f t="shared" si="0"/>
        <v>0</v>
      </c>
      <c r="C82" s="75">
        <f t="shared" si="1"/>
        <v>0</v>
      </c>
      <c r="D82" s="76"/>
      <c r="E82" s="59"/>
      <c r="F82" s="125"/>
      <c r="G82" s="125"/>
      <c r="H82" s="125"/>
    </row>
    <row r="83" spans="1:8">
      <c r="A83" s="48"/>
      <c r="B83" s="170">
        <f t="shared" si="0"/>
        <v>0</v>
      </c>
      <c r="C83" s="171">
        <f t="shared" si="1"/>
        <v>0</v>
      </c>
      <c r="D83" s="172"/>
      <c r="E83" s="60"/>
      <c r="F83" s="125"/>
      <c r="G83" s="125"/>
      <c r="H83" s="125"/>
    </row>
    <row r="84" spans="1:8">
      <c r="A84" s="47" t="s">
        <v>22</v>
      </c>
      <c r="B84" s="44"/>
      <c r="C84" s="45"/>
      <c r="D84" s="53">
        <f>SUM(D85:D89)</f>
        <v>0</v>
      </c>
      <c r="E84" s="61" t="s">
        <v>31</v>
      </c>
      <c r="F84" s="125"/>
      <c r="G84" s="125"/>
      <c r="H84" s="125"/>
    </row>
    <row r="85" spans="1:8">
      <c r="A85" s="47"/>
      <c r="B85" s="74">
        <f t="shared" si="0"/>
        <v>0</v>
      </c>
      <c r="C85" s="75">
        <f t="shared" si="1"/>
        <v>0</v>
      </c>
      <c r="D85" s="76"/>
      <c r="E85" s="59"/>
      <c r="F85" s="125"/>
      <c r="G85" s="125"/>
      <c r="H85" s="125"/>
    </row>
    <row r="86" spans="1:8">
      <c r="A86" s="47"/>
      <c r="B86" s="74">
        <f t="shared" si="0"/>
        <v>0</v>
      </c>
      <c r="C86" s="75">
        <f t="shared" si="1"/>
        <v>0</v>
      </c>
      <c r="D86" s="76"/>
      <c r="E86" s="59"/>
      <c r="F86" s="125"/>
      <c r="G86" s="125"/>
      <c r="H86" s="125"/>
    </row>
    <row r="87" spans="1:8">
      <c r="A87" s="47"/>
      <c r="B87" s="74">
        <f t="shared" si="0"/>
        <v>0</v>
      </c>
      <c r="C87" s="75">
        <f t="shared" si="1"/>
        <v>0</v>
      </c>
      <c r="D87" s="76"/>
      <c r="E87" s="59"/>
      <c r="F87" s="125"/>
      <c r="G87" s="125"/>
      <c r="H87" s="125"/>
    </row>
    <row r="88" spans="1:8">
      <c r="A88" s="47"/>
      <c r="B88" s="74">
        <f t="shared" si="0"/>
        <v>0</v>
      </c>
      <c r="C88" s="75">
        <f t="shared" si="1"/>
        <v>0</v>
      </c>
      <c r="D88" s="76"/>
      <c r="E88" s="59"/>
      <c r="F88" s="125"/>
      <c r="G88" s="125"/>
      <c r="H88" s="125"/>
    </row>
    <row r="89" spans="1:8">
      <c r="A89" s="48"/>
      <c r="B89" s="170">
        <f t="shared" si="0"/>
        <v>0</v>
      </c>
      <c r="C89" s="171">
        <f t="shared" si="1"/>
        <v>0</v>
      </c>
      <c r="D89" s="172"/>
      <c r="E89" s="60"/>
      <c r="F89" s="125"/>
      <c r="G89" s="125"/>
      <c r="H89" s="125"/>
    </row>
    <row r="90" spans="1:8">
      <c r="A90" s="47" t="s">
        <v>23</v>
      </c>
      <c r="B90" s="44"/>
      <c r="C90" s="45"/>
      <c r="D90" s="53">
        <f>SUM(D91:D95)</f>
        <v>0</v>
      </c>
      <c r="E90" s="61" t="s">
        <v>31</v>
      </c>
      <c r="F90" s="125"/>
      <c r="G90" s="125"/>
      <c r="H90" s="125"/>
    </row>
    <row r="91" spans="1:8">
      <c r="A91" s="47"/>
      <c r="B91" s="74">
        <f t="shared" si="0"/>
        <v>0</v>
      </c>
      <c r="C91" s="75">
        <f t="shared" si="1"/>
        <v>0</v>
      </c>
      <c r="D91" s="76"/>
      <c r="E91" s="59"/>
      <c r="F91" s="125"/>
      <c r="G91" s="125"/>
      <c r="H91" s="125"/>
    </row>
    <row r="92" spans="1:8">
      <c r="A92" s="47"/>
      <c r="B92" s="74">
        <f t="shared" si="0"/>
        <v>0</v>
      </c>
      <c r="C92" s="75">
        <f t="shared" si="1"/>
        <v>0</v>
      </c>
      <c r="D92" s="76"/>
      <c r="E92" s="59"/>
      <c r="F92" s="125"/>
      <c r="G92" s="125"/>
      <c r="H92" s="125"/>
    </row>
    <row r="93" spans="1:8">
      <c r="A93" s="47"/>
      <c r="B93" s="74">
        <f t="shared" si="0"/>
        <v>0</v>
      </c>
      <c r="C93" s="75">
        <f t="shared" si="1"/>
        <v>0</v>
      </c>
      <c r="D93" s="76"/>
      <c r="E93" s="59"/>
      <c r="F93" s="125"/>
      <c r="G93" s="125"/>
      <c r="H93" s="125"/>
    </row>
    <row r="94" spans="1:8">
      <c r="A94" s="47"/>
      <c r="B94" s="74">
        <f t="shared" si="0"/>
        <v>0</v>
      </c>
      <c r="C94" s="75">
        <f t="shared" si="1"/>
        <v>0</v>
      </c>
      <c r="D94" s="76"/>
      <c r="E94" s="59"/>
      <c r="F94" s="125"/>
      <c r="G94" s="125"/>
      <c r="H94" s="125"/>
    </row>
    <row r="95" spans="1:8">
      <c r="A95" s="48"/>
      <c r="B95" s="74">
        <f t="shared" si="0"/>
        <v>0</v>
      </c>
      <c r="C95" s="75">
        <f t="shared" si="1"/>
        <v>0</v>
      </c>
      <c r="D95" s="76"/>
      <c r="E95" s="60"/>
      <c r="F95" s="125"/>
      <c r="G95" s="125"/>
      <c r="H95" s="125"/>
    </row>
    <row r="96" spans="1:8">
      <c r="A96" s="49" t="s">
        <v>24</v>
      </c>
      <c r="B96" s="19">
        <f>SUM(B61:B95)</f>
        <v>0</v>
      </c>
      <c r="C96" s="131">
        <f>SUM(C61:C95)</f>
        <v>0</v>
      </c>
      <c r="D96" s="132">
        <f>D60+D66+D72+D78+D84+D90</f>
        <v>0</v>
      </c>
      <c r="E96" s="62"/>
    </row>
    <row r="97" spans="1:6">
      <c r="A97" s="50" t="s">
        <v>25</v>
      </c>
      <c r="B97" s="133"/>
      <c r="C97" s="134"/>
      <c r="D97" s="135"/>
      <c r="E97" s="62"/>
    </row>
    <row r="98" spans="1:6">
      <c r="A98" s="48" t="s">
        <v>26</v>
      </c>
      <c r="B98" s="28"/>
      <c r="C98" s="136"/>
      <c r="D98" s="137"/>
      <c r="E98" s="60"/>
    </row>
    <row r="99" spans="1:6">
      <c r="A99" s="48" t="s">
        <v>27</v>
      </c>
      <c r="B99" s="138">
        <f>C96</f>
        <v>0</v>
      </c>
      <c r="C99" s="136"/>
      <c r="D99" s="137"/>
      <c r="E99" s="63"/>
    </row>
    <row r="100" spans="1:6">
      <c r="A100" s="47"/>
      <c r="B100" s="139"/>
      <c r="C100" s="140"/>
      <c r="D100" s="141"/>
      <c r="E100" s="64"/>
    </row>
    <row r="101" spans="1:6" ht="13.8" thickBot="1">
      <c r="A101" s="51" t="s">
        <v>28</v>
      </c>
      <c r="B101" s="133">
        <f>SUM(B97:B100)</f>
        <v>0</v>
      </c>
      <c r="C101" s="142"/>
      <c r="D101" s="143"/>
      <c r="E101" s="65"/>
    </row>
    <row r="102" spans="1:6" ht="14.4" thickTop="1" thickBot="1">
      <c r="A102" s="52" t="s">
        <v>29</v>
      </c>
      <c r="B102" s="144">
        <f>B96+B101</f>
        <v>0</v>
      </c>
      <c r="C102" s="145"/>
      <c r="D102" s="146"/>
      <c r="E102" s="66"/>
    </row>
    <row r="103" spans="1:6">
      <c r="A103" s="70"/>
      <c r="B103" s="71"/>
      <c r="C103" s="71"/>
      <c r="D103" s="71"/>
      <c r="E103" s="72"/>
    </row>
    <row r="104" spans="1:6" s="147" customFormat="1" ht="15" customHeight="1">
      <c r="A104" s="279" t="s">
        <v>90</v>
      </c>
      <c r="B104" s="279"/>
      <c r="C104" s="279"/>
      <c r="D104" s="279"/>
      <c r="E104" s="279"/>
    </row>
    <row r="105" spans="1:6" s="147" customFormat="1" ht="10.8">
      <c r="A105" s="279" t="s">
        <v>84</v>
      </c>
      <c r="B105" s="279"/>
      <c r="C105" s="279"/>
      <c r="D105" s="279"/>
      <c r="E105" s="279"/>
    </row>
    <row r="106" spans="1:6" s="147" customFormat="1" ht="10.8">
      <c r="A106" s="279"/>
      <c r="B106" s="279"/>
      <c r="C106" s="279"/>
      <c r="D106" s="279"/>
      <c r="E106" s="279"/>
    </row>
    <row r="107" spans="1:6" s="147" customFormat="1" ht="15" customHeight="1">
      <c r="A107" s="69"/>
      <c r="B107" s="69"/>
      <c r="C107" s="69"/>
      <c r="D107" s="69"/>
      <c r="E107" s="69"/>
    </row>
    <row r="108" spans="1:6" s="147" customFormat="1" ht="15" customHeight="1">
      <c r="A108" s="68"/>
      <c r="B108" s="68"/>
      <c r="C108" s="68"/>
      <c r="D108" s="68"/>
      <c r="E108" s="68"/>
      <c r="F108" s="54"/>
    </row>
    <row r="109" spans="1:6" s="147" customFormat="1" ht="15" customHeight="1">
      <c r="A109" s="68"/>
      <c r="B109" s="68"/>
      <c r="C109" s="68"/>
      <c r="D109" s="68"/>
      <c r="E109" s="68"/>
      <c r="F109" s="54"/>
    </row>
    <row r="110" spans="1:6" s="147" customFormat="1" ht="15" customHeight="1">
      <c r="A110" s="258"/>
      <c r="B110" s="258"/>
      <c r="C110" s="258"/>
      <c r="D110" s="258"/>
      <c r="E110" s="258"/>
    </row>
    <row r="111" spans="1:6" s="147" customFormat="1" ht="15" customHeight="1">
      <c r="A111" s="258"/>
      <c r="B111" s="258"/>
      <c r="C111" s="258"/>
      <c r="D111" s="258"/>
      <c r="E111" s="258"/>
    </row>
    <row r="120" spans="1:1">
      <c r="A120" s="29" t="s">
        <v>107</v>
      </c>
    </row>
    <row r="121" spans="1:1">
      <c r="A121" s="29"/>
    </row>
    <row r="122" spans="1:1">
      <c r="A122" s="29"/>
    </row>
    <row r="123" spans="1:1">
      <c r="A123" s="29"/>
    </row>
    <row r="124" spans="1:1">
      <c r="A124" s="29"/>
    </row>
    <row r="125" spans="1:1">
      <c r="A125" s="29"/>
    </row>
    <row r="126" spans="1:1">
      <c r="A126" s="29"/>
    </row>
    <row r="128" spans="1:1">
      <c r="A128" s="29"/>
    </row>
  </sheetData>
  <sheetProtection insertRows="0"/>
  <mergeCells count="44">
    <mergeCell ref="B12:E12"/>
    <mergeCell ref="A5:E5"/>
    <mergeCell ref="B15:C15"/>
    <mergeCell ref="D15:E15"/>
    <mergeCell ref="B16:C16"/>
    <mergeCell ref="D16:E16"/>
    <mergeCell ref="A3:E3"/>
    <mergeCell ref="A4:E4"/>
    <mergeCell ref="B9:E9"/>
    <mergeCell ref="B10:E10"/>
    <mergeCell ref="B11:E11"/>
    <mergeCell ref="B23:E23"/>
    <mergeCell ref="A13:A19"/>
    <mergeCell ref="B18:C18"/>
    <mergeCell ref="D18:E18"/>
    <mergeCell ref="B19:C19"/>
    <mergeCell ref="D19:E19"/>
    <mergeCell ref="B13:C13"/>
    <mergeCell ref="D13:E13"/>
    <mergeCell ref="B14:C14"/>
    <mergeCell ref="D14:E14"/>
    <mergeCell ref="B17:C17"/>
    <mergeCell ref="D17:E17"/>
    <mergeCell ref="A24:A25"/>
    <mergeCell ref="B24:E25"/>
    <mergeCell ref="A26:A27"/>
    <mergeCell ref="B26:E27"/>
    <mergeCell ref="A28:A29"/>
    <mergeCell ref="B28:E29"/>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95" yWindow="663"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電話を記入してください" prompt="＜記入例＞_x000a_024-000-0000_x000a_" sqref="B12:E12"/>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参加者を記入してください※参集範囲等" prompt="＜記入例＞_x000a_小中学生とその保護者" sqref="B3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法人の郵便番号と住所を記入してください" prompt="＜記入例＞_x000a_960-8670　福島市杉妻2-16_x000a_" sqref="B11:E11"/>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$A$119:$A$125</formula1>
    </dataValidation>
    <dataValidation allowBlank="1" showInputMessage="1" showErrorMessage="1" promptTitle="書類の送付先住所を記入してください" prompt="＜注意事項＞_x000a_法人住所と同じ場合でも「法人と同じ」と入力してください_x000a_＜記入例＞_x000a_福島市杉妻町2-16" sqref="D16:E16"/>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D20 E19"/>
    <dataValidation type="list" allowBlank="1" showInputMessage="1" showErrorMessage="1" promptTitle="選択してください" prompt="①～⑥から該当する事業を選択してください" sqref="A5:E5">
      <formula1>$M$3:$M$9</formula1>
    </dataValidation>
    <dataValidation allowBlank="1" showInputMessage="1" showErrorMessage="1" promptTitle="担当者の所属を入力してください" prompt="＜記入例＞_x000a_特別養護老人ホーム○○園　法人本部_x000a_" sqref="D13:E13"/>
    <dataValidation allowBlank="1" showInputMessage="1" showErrorMessage="1" promptTitle="担当者の役職、氏名を記入してください" prompt="＜記入例＞_x000a_　主査　○○○○" sqref="D14:E14"/>
    <dataValidation allowBlank="1" showInputMessage="1" showErrorMessage="1" promptTitle="郵便番号を入力してください" prompt="＜記入例＞_x000a_○〇○－○○○○_x000a_960-0000_x000a_" sqref="D15:E15"/>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123"/>
  <sheetViews>
    <sheetView view="pageBreakPreview" zoomScaleNormal="100" zoomScaleSheetLayoutView="100" workbookViewId="0">
      <selection activeCell="A11" sqref="A11"/>
    </sheetView>
  </sheetViews>
  <sheetFormatPr defaultColWidth="9" defaultRowHeight="13.2"/>
  <cols>
    <col min="1" max="1" width="22.44140625" style="149" customWidth="1"/>
    <col min="2" max="4" width="10.6640625" style="149" customWidth="1"/>
    <col min="5" max="5" width="36.21875" style="149" customWidth="1"/>
    <col min="6" max="6" width="50.5546875" style="149" customWidth="1"/>
    <col min="7" max="16384" width="9" style="149"/>
  </cols>
  <sheetData>
    <row r="1" spans="1:7">
      <c r="A1" s="85" t="s">
        <v>72</v>
      </c>
      <c r="B1" s="85"/>
      <c r="C1" s="85"/>
      <c r="D1" s="85"/>
      <c r="E1" s="85"/>
      <c r="F1" s="148"/>
    </row>
    <row r="2" spans="1:7">
      <c r="A2" s="85"/>
      <c r="B2" s="85"/>
      <c r="C2" s="85"/>
      <c r="D2" s="85"/>
      <c r="E2" s="85"/>
    </row>
    <row r="3" spans="1:7" ht="18.75" customHeight="1">
      <c r="A3" s="379" t="s">
        <v>32</v>
      </c>
      <c r="B3" s="379"/>
      <c r="C3" s="379"/>
      <c r="D3" s="379" t="s">
        <v>0</v>
      </c>
      <c r="E3" s="379"/>
    </row>
    <row r="4" spans="1:7" ht="18.75" customHeight="1">
      <c r="A4" s="380"/>
      <c r="B4" s="380"/>
      <c r="C4" s="380"/>
      <c r="D4" s="380" t="s">
        <v>0</v>
      </c>
      <c r="E4" s="380"/>
      <c r="F4" s="150"/>
      <c r="G4" s="126"/>
    </row>
    <row r="5" spans="1:7" s="126" customFormat="1" ht="18.75" customHeight="1">
      <c r="A5" s="331"/>
      <c r="B5" s="331"/>
      <c r="C5" s="331"/>
      <c r="D5" s="331"/>
      <c r="E5" s="331"/>
      <c r="F5" s="151"/>
      <c r="G5" s="126" t="s">
        <v>100</v>
      </c>
    </row>
    <row r="6" spans="1:7" s="126" customFormat="1">
      <c r="G6" s="126" t="s">
        <v>103</v>
      </c>
    </row>
    <row r="7" spans="1:7" s="126" customFormat="1" ht="14.4">
      <c r="A7" s="67" t="s">
        <v>1</v>
      </c>
      <c r="B7" s="125"/>
      <c r="C7" s="125"/>
      <c r="D7" s="125"/>
      <c r="E7" s="125"/>
      <c r="G7" s="126" t="s">
        <v>104</v>
      </c>
    </row>
    <row r="8" spans="1:7" s="126" customFormat="1" ht="13.8" thickBot="1">
      <c r="A8" s="125"/>
      <c r="B8" s="125"/>
      <c r="C8" s="125"/>
      <c r="D8" s="125"/>
      <c r="E8" s="125"/>
      <c r="G8" s="126" t="s">
        <v>105</v>
      </c>
    </row>
    <row r="9" spans="1:7" s="126" customFormat="1" ht="18.75" customHeight="1">
      <c r="A9" s="32" t="s">
        <v>66</v>
      </c>
      <c r="B9" s="381">
        <f>'様式2(計画書①)'!B9:E9</f>
        <v>0</v>
      </c>
      <c r="C9" s="382"/>
      <c r="D9" s="382"/>
      <c r="E9" s="383"/>
      <c r="G9" s="126" t="s">
        <v>101</v>
      </c>
    </row>
    <row r="10" spans="1:7" s="126" customFormat="1" ht="18.75" customHeight="1">
      <c r="A10" s="33" t="s">
        <v>67</v>
      </c>
      <c r="B10" s="384">
        <f>'様式2(計画書①)'!B10:E10</f>
        <v>0</v>
      </c>
      <c r="C10" s="385"/>
      <c r="D10" s="385"/>
      <c r="E10" s="386"/>
      <c r="G10" s="126" t="s">
        <v>102</v>
      </c>
    </row>
    <row r="11" spans="1:7" s="126" customFormat="1" ht="18.75" customHeight="1">
      <c r="A11" s="34" t="s">
        <v>238</v>
      </c>
      <c r="B11" s="376">
        <f>'様式2(計画書①)'!B11:E11</f>
        <v>0</v>
      </c>
      <c r="C11" s="377"/>
      <c r="D11" s="377"/>
      <c r="E11" s="378"/>
    </row>
    <row r="12" spans="1:7" s="126" customFormat="1" ht="18" customHeight="1">
      <c r="A12" s="83" t="s">
        <v>95</v>
      </c>
      <c r="B12" s="359">
        <f>'様式2(計画書①)'!B12:E12</f>
        <v>0</v>
      </c>
      <c r="C12" s="360"/>
      <c r="D12" s="360"/>
      <c r="E12" s="361"/>
    </row>
    <row r="13" spans="1:7" s="126" customFormat="1" ht="18" customHeight="1">
      <c r="A13" s="282" t="s">
        <v>81</v>
      </c>
      <c r="B13" s="309" t="s">
        <v>96</v>
      </c>
      <c r="C13" s="310"/>
      <c r="D13" s="362">
        <f>'様式2(計画書①)'!D13:E13</f>
        <v>0</v>
      </c>
      <c r="E13" s="363"/>
    </row>
    <row r="14" spans="1:7" s="126" customFormat="1" ht="18" customHeight="1">
      <c r="A14" s="299"/>
      <c r="B14" s="313" t="s">
        <v>97</v>
      </c>
      <c r="C14" s="314"/>
      <c r="D14" s="364">
        <f>'様式2(計画書①)'!D14:E14</f>
        <v>0</v>
      </c>
      <c r="E14" s="365"/>
    </row>
    <row r="15" spans="1:7" s="126" customFormat="1" ht="18" customHeight="1">
      <c r="A15" s="299"/>
      <c r="B15" s="313" t="s">
        <v>98</v>
      </c>
      <c r="C15" s="314"/>
      <c r="D15" s="366">
        <f>'様式2(計画書①)'!D15:E15</f>
        <v>0</v>
      </c>
      <c r="E15" s="367"/>
    </row>
    <row r="16" spans="1:7" s="126" customFormat="1" ht="18" customHeight="1">
      <c r="A16" s="299"/>
      <c r="B16" s="332" t="s">
        <v>74</v>
      </c>
      <c r="C16" s="333"/>
      <c r="D16" s="368">
        <f>'様式2(計画書①)'!D16:E16</f>
        <v>0</v>
      </c>
      <c r="E16" s="369"/>
    </row>
    <row r="17" spans="1:5" s="126" customFormat="1" ht="18" customHeight="1">
      <c r="A17" s="299"/>
      <c r="B17" s="301" t="s">
        <v>73</v>
      </c>
      <c r="C17" s="302"/>
      <c r="D17" s="352">
        <f>'様式2(計画書①)'!D17:E17</f>
        <v>0</v>
      </c>
      <c r="E17" s="353"/>
    </row>
    <row r="18" spans="1:5" s="126" customFormat="1" ht="18" customHeight="1">
      <c r="A18" s="299"/>
      <c r="B18" s="301" t="s">
        <v>2</v>
      </c>
      <c r="C18" s="302"/>
      <c r="D18" s="352">
        <f>'様式2(計画書①)'!D18:E18</f>
        <v>0</v>
      </c>
      <c r="E18" s="353"/>
    </row>
    <row r="19" spans="1:5" s="126" customFormat="1" ht="18" customHeight="1" thickBot="1">
      <c r="A19" s="300"/>
      <c r="B19" s="305" t="s">
        <v>3</v>
      </c>
      <c r="C19" s="306"/>
      <c r="D19" s="357">
        <f>'様式2(計画書①)'!D19:E19</f>
        <v>0</v>
      </c>
      <c r="E19" s="358"/>
    </row>
    <row r="20" spans="1:5" s="126" customFormat="1">
      <c r="A20" s="79"/>
      <c r="B20" s="80"/>
      <c r="C20" s="80"/>
      <c r="D20" s="82"/>
      <c r="E20" s="82"/>
    </row>
    <row r="21" spans="1:5" s="126" customFormat="1" ht="14.4">
      <c r="A21" s="31" t="s">
        <v>99</v>
      </c>
      <c r="B21" s="125"/>
      <c r="C21" s="125"/>
      <c r="D21" s="125"/>
      <c r="E21" s="125"/>
    </row>
    <row r="22" spans="1:5" s="126" customFormat="1" ht="15" thickBot="1">
      <c r="A22" s="31"/>
      <c r="B22" s="125"/>
      <c r="C22" s="125"/>
      <c r="D22" s="125"/>
      <c r="E22" s="125"/>
    </row>
    <row r="23" spans="1:5" s="126" customFormat="1">
      <c r="A23" s="152" t="s">
        <v>4</v>
      </c>
      <c r="B23" s="354" t="s">
        <v>79</v>
      </c>
      <c r="C23" s="355"/>
      <c r="D23" s="355"/>
      <c r="E23" s="356"/>
    </row>
    <row r="24" spans="1:5">
      <c r="A24" s="347" t="s">
        <v>68</v>
      </c>
      <c r="B24" s="284"/>
      <c r="C24" s="285"/>
      <c r="D24" s="285"/>
      <c r="E24" s="286"/>
    </row>
    <row r="25" spans="1:5">
      <c r="A25" s="348"/>
      <c r="B25" s="287"/>
      <c r="C25" s="288"/>
      <c r="D25" s="288"/>
      <c r="E25" s="289"/>
    </row>
    <row r="26" spans="1:5">
      <c r="A26" s="347" t="s">
        <v>5</v>
      </c>
      <c r="B26" s="290"/>
      <c r="C26" s="291"/>
      <c r="D26" s="291"/>
      <c r="E26" s="292"/>
    </row>
    <row r="27" spans="1:5">
      <c r="A27" s="348"/>
      <c r="B27" s="293"/>
      <c r="C27" s="294"/>
      <c r="D27" s="294"/>
      <c r="E27" s="295"/>
    </row>
    <row r="28" spans="1:5">
      <c r="A28" s="347" t="s">
        <v>6</v>
      </c>
      <c r="B28" s="290"/>
      <c r="C28" s="291"/>
      <c r="D28" s="291"/>
      <c r="E28" s="292"/>
    </row>
    <row r="29" spans="1:5">
      <c r="A29" s="348"/>
      <c r="B29" s="293"/>
      <c r="C29" s="294"/>
      <c r="D29" s="294"/>
      <c r="E29" s="295"/>
    </row>
    <row r="30" spans="1:5">
      <c r="A30" s="153" t="s">
        <v>69</v>
      </c>
      <c r="B30" s="349" t="s">
        <v>7</v>
      </c>
      <c r="C30" s="350"/>
      <c r="D30" s="350"/>
      <c r="E30" s="351"/>
    </row>
    <row r="31" spans="1:5">
      <c r="A31" s="10" t="s">
        <v>7</v>
      </c>
      <c r="B31" s="373"/>
      <c r="C31" s="374"/>
      <c r="D31" s="374"/>
      <c r="E31" s="375"/>
    </row>
    <row r="32" spans="1:5">
      <c r="A32" s="10" t="s">
        <v>8</v>
      </c>
      <c r="B32" s="373"/>
      <c r="C32" s="374"/>
      <c r="D32" s="374"/>
      <c r="E32" s="375"/>
    </row>
    <row r="33" spans="1:5">
      <c r="A33" s="10"/>
      <c r="B33" s="370" t="s">
        <v>9</v>
      </c>
      <c r="C33" s="371"/>
      <c r="D33" s="371"/>
      <c r="E33" s="372"/>
    </row>
    <row r="34" spans="1:5">
      <c r="A34" s="10"/>
      <c r="B34" s="255"/>
      <c r="C34" s="256"/>
      <c r="D34" s="256"/>
      <c r="E34" s="257"/>
    </row>
    <row r="35" spans="1:5">
      <c r="A35" s="11"/>
      <c r="B35" s="255"/>
      <c r="C35" s="256"/>
      <c r="D35" s="256"/>
      <c r="E35" s="257"/>
    </row>
    <row r="36" spans="1:5" ht="13.5" customHeight="1">
      <c r="A36" s="337" t="s">
        <v>70</v>
      </c>
      <c r="B36" s="339" t="s">
        <v>30</v>
      </c>
      <c r="C36" s="340"/>
      <c r="D36" s="340"/>
      <c r="E36" s="341"/>
    </row>
    <row r="37" spans="1:5">
      <c r="A37" s="338"/>
      <c r="B37" s="264"/>
      <c r="C37" s="265"/>
      <c r="D37" s="265"/>
      <c r="E37" s="266"/>
    </row>
    <row r="38" spans="1:5">
      <c r="A38" s="338"/>
      <c r="B38" s="264"/>
      <c r="C38" s="265"/>
      <c r="D38" s="265"/>
      <c r="E38" s="266"/>
    </row>
    <row r="39" spans="1:5">
      <c r="A39" s="338"/>
      <c r="B39" s="264"/>
      <c r="C39" s="265"/>
      <c r="D39" s="265"/>
      <c r="E39" s="266"/>
    </row>
    <row r="40" spans="1:5">
      <c r="A40" s="338"/>
      <c r="B40" s="264"/>
      <c r="C40" s="265"/>
      <c r="D40" s="265"/>
      <c r="E40" s="266"/>
    </row>
    <row r="41" spans="1:5">
      <c r="A41" s="338"/>
      <c r="B41" s="264"/>
      <c r="C41" s="265"/>
      <c r="D41" s="265"/>
      <c r="E41" s="266"/>
    </row>
    <row r="42" spans="1:5">
      <c r="A42" s="338"/>
      <c r="B42" s="264"/>
      <c r="C42" s="265"/>
      <c r="D42" s="265"/>
      <c r="E42" s="266"/>
    </row>
    <row r="43" spans="1:5">
      <c r="A43" s="338"/>
      <c r="B43" s="264"/>
      <c r="C43" s="265"/>
      <c r="D43" s="265"/>
      <c r="E43" s="266"/>
    </row>
    <row r="44" spans="1:5">
      <c r="A44" s="338"/>
      <c r="B44" s="264"/>
      <c r="C44" s="265"/>
      <c r="D44" s="265"/>
      <c r="E44" s="266"/>
    </row>
    <row r="45" spans="1:5">
      <c r="A45" s="10" t="s">
        <v>10</v>
      </c>
      <c r="B45" s="264"/>
      <c r="C45" s="265"/>
      <c r="D45" s="265"/>
      <c r="E45" s="266"/>
    </row>
    <row r="46" spans="1:5">
      <c r="A46" s="11"/>
      <c r="B46" s="267"/>
      <c r="C46" s="268"/>
      <c r="D46" s="268"/>
      <c r="E46" s="269"/>
    </row>
    <row r="47" spans="1:5">
      <c r="A47" s="342" t="s">
        <v>71</v>
      </c>
      <c r="B47" s="273"/>
      <c r="C47" s="274"/>
      <c r="D47" s="274"/>
      <c r="E47" s="275"/>
    </row>
    <row r="48" spans="1:5">
      <c r="A48" s="343"/>
      <c r="B48" s="264"/>
      <c r="C48" s="265"/>
      <c r="D48" s="265"/>
      <c r="E48" s="266"/>
    </row>
    <row r="49" spans="1:6">
      <c r="A49" s="343"/>
      <c r="B49" s="264"/>
      <c r="C49" s="265"/>
      <c r="D49" s="265"/>
      <c r="E49" s="266"/>
    </row>
    <row r="50" spans="1:6">
      <c r="A50" s="343"/>
      <c r="B50" s="264"/>
      <c r="C50" s="265"/>
      <c r="D50" s="265"/>
      <c r="E50" s="266"/>
    </row>
    <row r="51" spans="1:6" ht="13.8" thickBot="1">
      <c r="A51" s="344"/>
      <c r="B51" s="276"/>
      <c r="C51" s="277"/>
      <c r="D51" s="277"/>
      <c r="E51" s="278"/>
    </row>
    <row r="52" spans="1:6">
      <c r="A52" s="345"/>
      <c r="B52" s="345"/>
      <c r="C52" s="345"/>
      <c r="D52" s="345"/>
      <c r="E52" s="345"/>
      <c r="F52" s="85"/>
    </row>
    <row r="53" spans="1:6">
      <c r="A53" s="346" t="s">
        <v>82</v>
      </c>
      <c r="B53" s="346"/>
      <c r="C53" s="346"/>
      <c r="D53" s="346"/>
      <c r="E53" s="346"/>
      <c r="F53" s="85"/>
    </row>
    <row r="54" spans="1:6">
      <c r="A54" s="346" t="s">
        <v>83</v>
      </c>
      <c r="B54" s="346"/>
      <c r="C54" s="346"/>
      <c r="D54" s="346"/>
      <c r="E54" s="346"/>
      <c r="F54" s="85"/>
    </row>
    <row r="55" spans="1:6" s="154" customFormat="1">
      <c r="A55" s="13"/>
      <c r="B55" s="14"/>
      <c r="C55" s="14"/>
      <c r="D55" s="14"/>
      <c r="E55" s="14"/>
    </row>
    <row r="56" spans="1:6" s="154" customFormat="1">
      <c r="A56" s="13"/>
      <c r="B56" s="14"/>
      <c r="C56" s="14"/>
      <c r="D56" s="14"/>
      <c r="E56" s="14"/>
    </row>
    <row r="57" spans="1:6" ht="14.4">
      <c r="A57" s="1" t="s">
        <v>11</v>
      </c>
      <c r="B57" s="85"/>
      <c r="C57" s="85"/>
      <c r="D57" s="85"/>
      <c r="E57" s="85"/>
    </row>
    <row r="58" spans="1:6" ht="13.8" thickBot="1">
      <c r="A58" s="85"/>
      <c r="B58" s="85"/>
      <c r="C58" s="85"/>
      <c r="D58" s="85"/>
      <c r="E58" s="85"/>
    </row>
    <row r="59" spans="1:6">
      <c r="A59" s="155" t="s">
        <v>4</v>
      </c>
      <c r="B59" s="40" t="s">
        <v>13</v>
      </c>
      <c r="C59" s="41" t="s">
        <v>14</v>
      </c>
      <c r="D59" s="42" t="s">
        <v>15</v>
      </c>
      <c r="E59" s="57" t="s">
        <v>16</v>
      </c>
    </row>
    <row r="60" spans="1:6">
      <c r="A60" s="156" t="s">
        <v>17</v>
      </c>
      <c r="B60" s="44"/>
      <c r="C60" s="45"/>
      <c r="D60" s="46">
        <f>SUM(D61:D65)</f>
        <v>0</v>
      </c>
      <c r="E60" s="58" t="s">
        <v>31</v>
      </c>
    </row>
    <row r="61" spans="1:6">
      <c r="A61" s="157" t="s">
        <v>18</v>
      </c>
      <c r="B61" s="74">
        <f>ROUND(+D61/1.1,0)</f>
        <v>0</v>
      </c>
      <c r="C61" s="75">
        <f>D61-B61</f>
        <v>0</v>
      </c>
      <c r="D61" s="76"/>
      <c r="E61" s="59"/>
    </row>
    <row r="62" spans="1:6">
      <c r="A62" s="157"/>
      <c r="B62" s="74">
        <f t="shared" ref="B62:B95" si="0">ROUND(+D62/1.1,0)</f>
        <v>0</v>
      </c>
      <c r="C62" s="75">
        <f t="shared" ref="C62:C95" si="1">D62-B62</f>
        <v>0</v>
      </c>
      <c r="D62" s="76"/>
      <c r="E62" s="59"/>
    </row>
    <row r="63" spans="1:6">
      <c r="A63" s="157"/>
      <c r="B63" s="74">
        <f t="shared" si="0"/>
        <v>0</v>
      </c>
      <c r="C63" s="75">
        <f t="shared" si="1"/>
        <v>0</v>
      </c>
      <c r="D63" s="76"/>
      <c r="E63" s="59"/>
    </row>
    <row r="64" spans="1:6">
      <c r="A64" s="157"/>
      <c r="B64" s="74">
        <f t="shared" si="0"/>
        <v>0</v>
      </c>
      <c r="C64" s="75">
        <f t="shared" si="1"/>
        <v>0</v>
      </c>
      <c r="D64" s="76"/>
      <c r="E64" s="59"/>
    </row>
    <row r="65" spans="1:5">
      <c r="A65" s="158"/>
      <c r="B65" s="170">
        <f t="shared" si="0"/>
        <v>0</v>
      </c>
      <c r="C65" s="171">
        <f t="shared" si="1"/>
        <v>0</v>
      </c>
      <c r="D65" s="172"/>
      <c r="E65" s="60"/>
    </row>
    <row r="66" spans="1:5">
      <c r="A66" s="157" t="s">
        <v>19</v>
      </c>
      <c r="B66" s="44"/>
      <c r="C66" s="45"/>
      <c r="D66" s="53">
        <f>SUM(D67:D71)</f>
        <v>0</v>
      </c>
      <c r="E66" s="61" t="s">
        <v>31</v>
      </c>
    </row>
    <row r="67" spans="1:5">
      <c r="A67" s="157"/>
      <c r="B67" s="74">
        <f t="shared" si="0"/>
        <v>0</v>
      </c>
      <c r="C67" s="75">
        <f t="shared" si="1"/>
        <v>0</v>
      </c>
      <c r="D67" s="76"/>
      <c r="E67" s="59"/>
    </row>
    <row r="68" spans="1:5">
      <c r="A68" s="157"/>
      <c r="B68" s="74">
        <f t="shared" si="0"/>
        <v>0</v>
      </c>
      <c r="C68" s="75">
        <f t="shared" si="1"/>
        <v>0</v>
      </c>
      <c r="D68" s="76"/>
      <c r="E68" s="59"/>
    </row>
    <row r="69" spans="1:5">
      <c r="A69" s="157"/>
      <c r="B69" s="74">
        <f t="shared" si="0"/>
        <v>0</v>
      </c>
      <c r="C69" s="75">
        <f t="shared" si="1"/>
        <v>0</v>
      </c>
      <c r="D69" s="76"/>
      <c r="E69" s="59"/>
    </row>
    <row r="70" spans="1:5">
      <c r="A70" s="157"/>
      <c r="B70" s="74">
        <f t="shared" si="0"/>
        <v>0</v>
      </c>
      <c r="C70" s="75">
        <f t="shared" si="1"/>
        <v>0</v>
      </c>
      <c r="D70" s="76"/>
      <c r="E70" s="59"/>
    </row>
    <row r="71" spans="1:5">
      <c r="A71" s="158"/>
      <c r="B71" s="170">
        <f t="shared" si="0"/>
        <v>0</v>
      </c>
      <c r="C71" s="171">
        <f t="shared" si="1"/>
        <v>0</v>
      </c>
      <c r="D71" s="172"/>
      <c r="E71" s="60"/>
    </row>
    <row r="72" spans="1:5">
      <c r="A72" s="157" t="s">
        <v>20</v>
      </c>
      <c r="B72" s="44"/>
      <c r="C72" s="45"/>
      <c r="D72" s="53">
        <f>SUM(D73:D77)</f>
        <v>0</v>
      </c>
      <c r="E72" s="61" t="s">
        <v>31</v>
      </c>
    </row>
    <row r="73" spans="1:5">
      <c r="A73" s="157"/>
      <c r="B73" s="74">
        <f t="shared" si="0"/>
        <v>0</v>
      </c>
      <c r="C73" s="75">
        <f t="shared" si="1"/>
        <v>0</v>
      </c>
      <c r="D73" s="76"/>
      <c r="E73" s="59"/>
    </row>
    <row r="74" spans="1:5">
      <c r="A74" s="157"/>
      <c r="B74" s="74">
        <f t="shared" si="0"/>
        <v>0</v>
      </c>
      <c r="C74" s="75">
        <f t="shared" si="1"/>
        <v>0</v>
      </c>
      <c r="D74" s="76"/>
      <c r="E74" s="59"/>
    </row>
    <row r="75" spans="1:5">
      <c r="A75" s="157"/>
      <c r="B75" s="77">
        <f t="shared" si="0"/>
        <v>0</v>
      </c>
      <c r="C75" s="78">
        <f t="shared" si="1"/>
        <v>0</v>
      </c>
      <c r="D75" s="76"/>
      <c r="E75" s="59"/>
    </row>
    <row r="76" spans="1:5">
      <c r="A76" s="157"/>
      <c r="B76" s="26"/>
      <c r="C76" s="27"/>
      <c r="D76" s="55">
        <f t="shared" ref="D76:D77" si="2">SUM(B76:C76)</f>
        <v>0</v>
      </c>
      <c r="E76" s="59"/>
    </row>
    <row r="77" spans="1:5">
      <c r="A77" s="158"/>
      <c r="B77" s="28"/>
      <c r="C77" s="173"/>
      <c r="D77" s="56">
        <f t="shared" si="2"/>
        <v>0</v>
      </c>
      <c r="E77" s="60"/>
    </row>
    <row r="78" spans="1:5">
      <c r="A78" s="157" t="s">
        <v>21</v>
      </c>
      <c r="B78" s="44"/>
      <c r="C78" s="45"/>
      <c r="D78" s="53">
        <f>SUM(D79:D83)</f>
        <v>0</v>
      </c>
      <c r="E78" s="61" t="s">
        <v>31</v>
      </c>
    </row>
    <row r="79" spans="1:5">
      <c r="A79" s="157"/>
      <c r="B79" s="74">
        <f t="shared" si="0"/>
        <v>0</v>
      </c>
      <c r="C79" s="75">
        <f t="shared" si="1"/>
        <v>0</v>
      </c>
      <c r="D79" s="76"/>
      <c r="E79" s="59"/>
    </row>
    <row r="80" spans="1:5">
      <c r="A80" s="157"/>
      <c r="B80" s="74">
        <f t="shared" si="0"/>
        <v>0</v>
      </c>
      <c r="C80" s="75">
        <f t="shared" si="1"/>
        <v>0</v>
      </c>
      <c r="D80" s="76"/>
      <c r="E80" s="59"/>
    </row>
    <row r="81" spans="1:5">
      <c r="A81" s="157"/>
      <c r="B81" s="74">
        <f t="shared" si="0"/>
        <v>0</v>
      </c>
      <c r="C81" s="75">
        <f t="shared" si="1"/>
        <v>0</v>
      </c>
      <c r="D81" s="76"/>
      <c r="E81" s="59"/>
    </row>
    <row r="82" spans="1:5">
      <c r="A82" s="157"/>
      <c r="B82" s="74">
        <f t="shared" si="0"/>
        <v>0</v>
      </c>
      <c r="C82" s="75">
        <f t="shared" si="1"/>
        <v>0</v>
      </c>
      <c r="D82" s="76"/>
      <c r="E82" s="59"/>
    </row>
    <row r="83" spans="1:5">
      <c r="A83" s="158"/>
      <c r="B83" s="170">
        <f t="shared" si="0"/>
        <v>0</v>
      </c>
      <c r="C83" s="171">
        <f t="shared" si="1"/>
        <v>0</v>
      </c>
      <c r="D83" s="172"/>
      <c r="E83" s="60"/>
    </row>
    <row r="84" spans="1:5">
      <c r="A84" s="157" t="s">
        <v>22</v>
      </c>
      <c r="B84" s="44"/>
      <c r="C84" s="45"/>
      <c r="D84" s="53">
        <f>SUM(D85:D89)</f>
        <v>0</v>
      </c>
      <c r="E84" s="61" t="s">
        <v>31</v>
      </c>
    </row>
    <row r="85" spans="1:5">
      <c r="A85" s="157"/>
      <c r="B85" s="74">
        <f t="shared" si="0"/>
        <v>0</v>
      </c>
      <c r="C85" s="75">
        <f t="shared" si="1"/>
        <v>0</v>
      </c>
      <c r="D85" s="76"/>
      <c r="E85" s="59"/>
    </row>
    <row r="86" spans="1:5">
      <c r="A86" s="157"/>
      <c r="B86" s="74">
        <f t="shared" si="0"/>
        <v>0</v>
      </c>
      <c r="C86" s="75">
        <f t="shared" si="1"/>
        <v>0</v>
      </c>
      <c r="D86" s="76"/>
      <c r="E86" s="59"/>
    </row>
    <row r="87" spans="1:5">
      <c r="A87" s="157"/>
      <c r="B87" s="74">
        <f t="shared" si="0"/>
        <v>0</v>
      </c>
      <c r="C87" s="75">
        <f t="shared" si="1"/>
        <v>0</v>
      </c>
      <c r="D87" s="76"/>
      <c r="E87" s="59"/>
    </row>
    <row r="88" spans="1:5">
      <c r="A88" s="157"/>
      <c r="B88" s="74">
        <f t="shared" si="0"/>
        <v>0</v>
      </c>
      <c r="C88" s="75">
        <f t="shared" si="1"/>
        <v>0</v>
      </c>
      <c r="D88" s="76"/>
      <c r="E88" s="59"/>
    </row>
    <row r="89" spans="1:5">
      <c r="A89" s="158"/>
      <c r="B89" s="170">
        <f t="shared" si="0"/>
        <v>0</v>
      </c>
      <c r="C89" s="171">
        <f t="shared" si="1"/>
        <v>0</v>
      </c>
      <c r="D89" s="172"/>
      <c r="E89" s="60"/>
    </row>
    <row r="90" spans="1:5">
      <c r="A90" s="157" t="s">
        <v>23</v>
      </c>
      <c r="B90" s="44"/>
      <c r="C90" s="45"/>
      <c r="D90" s="53">
        <f>SUM(D91:D95)</f>
        <v>0</v>
      </c>
      <c r="E90" s="61" t="s">
        <v>31</v>
      </c>
    </row>
    <row r="91" spans="1:5">
      <c r="A91" s="157"/>
      <c r="B91" s="74">
        <f t="shared" si="0"/>
        <v>0</v>
      </c>
      <c r="C91" s="75">
        <f t="shared" si="1"/>
        <v>0</v>
      </c>
      <c r="D91" s="76"/>
      <c r="E91" s="59"/>
    </row>
    <row r="92" spans="1:5">
      <c r="A92" s="157"/>
      <c r="B92" s="74">
        <f t="shared" si="0"/>
        <v>0</v>
      </c>
      <c r="C92" s="75">
        <f t="shared" si="1"/>
        <v>0</v>
      </c>
      <c r="D92" s="76"/>
      <c r="E92" s="59"/>
    </row>
    <row r="93" spans="1:5">
      <c r="A93" s="157"/>
      <c r="B93" s="74">
        <f t="shared" si="0"/>
        <v>0</v>
      </c>
      <c r="C93" s="75">
        <f t="shared" si="1"/>
        <v>0</v>
      </c>
      <c r="D93" s="76"/>
      <c r="E93" s="59"/>
    </row>
    <row r="94" spans="1:5">
      <c r="A94" s="157"/>
      <c r="B94" s="74">
        <f t="shared" si="0"/>
        <v>0</v>
      </c>
      <c r="C94" s="75">
        <f t="shared" si="1"/>
        <v>0</v>
      </c>
      <c r="D94" s="76"/>
      <c r="E94" s="59"/>
    </row>
    <row r="95" spans="1:5">
      <c r="A95" s="158"/>
      <c r="B95" s="74">
        <f t="shared" si="0"/>
        <v>0</v>
      </c>
      <c r="C95" s="75">
        <f t="shared" si="1"/>
        <v>0</v>
      </c>
      <c r="D95" s="76"/>
      <c r="E95" s="60"/>
    </row>
    <row r="96" spans="1:5">
      <c r="A96" s="159" t="s">
        <v>24</v>
      </c>
      <c r="B96" s="19">
        <f>SUM(B61:B95)</f>
        <v>0</v>
      </c>
      <c r="C96" s="131">
        <f>SUM(C61:C95)</f>
        <v>0</v>
      </c>
      <c r="D96" s="132">
        <f>D60+D66+D72+D78+D84+D90</f>
        <v>0</v>
      </c>
      <c r="E96" s="62"/>
    </row>
    <row r="97" spans="1:5">
      <c r="A97" s="160" t="s">
        <v>25</v>
      </c>
      <c r="B97" s="19"/>
      <c r="C97" s="20"/>
      <c r="D97" s="15"/>
      <c r="E97" s="62"/>
    </row>
    <row r="98" spans="1:5">
      <c r="A98" s="158" t="s">
        <v>26</v>
      </c>
      <c r="B98" s="28"/>
      <c r="C98" s="24"/>
      <c r="D98" s="25"/>
      <c r="E98" s="60"/>
    </row>
    <row r="99" spans="1:5">
      <c r="A99" s="158" t="s">
        <v>27</v>
      </c>
      <c r="B99" s="161">
        <f>C96</f>
        <v>0</v>
      </c>
      <c r="C99" s="24"/>
      <c r="D99" s="25"/>
      <c r="E99" s="63"/>
    </row>
    <row r="100" spans="1:5">
      <c r="A100" s="157"/>
      <c r="B100" s="162"/>
      <c r="C100" s="21"/>
      <c r="D100" s="16"/>
      <c r="E100" s="64"/>
    </row>
    <row r="101" spans="1:5" ht="13.8" thickBot="1">
      <c r="A101" s="163" t="s">
        <v>28</v>
      </c>
      <c r="B101" s="19">
        <f>SUM(B97:B100)</f>
        <v>0</v>
      </c>
      <c r="C101" s="22"/>
      <c r="D101" s="17"/>
      <c r="E101" s="65"/>
    </row>
    <row r="102" spans="1:5" ht="14.4" thickTop="1" thickBot="1">
      <c r="A102" s="164" t="s">
        <v>29</v>
      </c>
      <c r="B102" s="165">
        <f>B96+B101</f>
        <v>0</v>
      </c>
      <c r="C102" s="23"/>
      <c r="D102" s="18"/>
      <c r="E102" s="66"/>
    </row>
    <row r="103" spans="1:5">
      <c r="A103" s="166"/>
      <c r="B103" s="73"/>
      <c r="C103" s="73"/>
      <c r="D103" s="73"/>
      <c r="E103" s="72"/>
    </row>
    <row r="104" spans="1:5" s="147" customFormat="1" ht="15" customHeight="1">
      <c r="A104" s="279" t="s">
        <v>90</v>
      </c>
      <c r="B104" s="279"/>
      <c r="C104" s="279"/>
      <c r="D104" s="279"/>
      <c r="E104" s="279"/>
    </row>
    <row r="105" spans="1:5" s="147" customFormat="1" ht="10.8">
      <c r="A105" s="279" t="s">
        <v>84</v>
      </c>
      <c r="B105" s="279"/>
      <c r="C105" s="279"/>
      <c r="D105" s="279"/>
      <c r="E105" s="279"/>
    </row>
    <row r="106" spans="1:5" s="147" customFormat="1" ht="10.8">
      <c r="A106" s="279"/>
      <c r="B106" s="279"/>
      <c r="C106" s="279"/>
      <c r="D106" s="279"/>
      <c r="E106" s="279"/>
    </row>
    <row r="107" spans="1:5" s="167" customFormat="1" ht="15" customHeight="1">
      <c r="A107" s="336"/>
      <c r="B107" s="336"/>
      <c r="C107" s="336"/>
      <c r="D107" s="336"/>
      <c r="E107" s="336"/>
    </row>
    <row r="108" spans="1:5" s="167" customFormat="1" ht="15" customHeight="1">
      <c r="A108" s="336"/>
      <c r="B108" s="336"/>
      <c r="C108" s="336"/>
      <c r="D108" s="336"/>
      <c r="E108" s="336"/>
    </row>
    <row r="117" spans="1:5">
      <c r="A117" s="85"/>
      <c r="B117" s="85"/>
      <c r="C117" s="85"/>
      <c r="D117" s="85"/>
      <c r="E117" s="168"/>
    </row>
    <row r="118" spans="1:5" s="126" customFormat="1">
      <c r="A118" s="29" t="s">
        <v>107</v>
      </c>
      <c r="B118" s="30"/>
      <c r="C118" s="30"/>
      <c r="D118" s="30"/>
      <c r="E118" s="30"/>
    </row>
    <row r="119" spans="1:5" s="126" customFormat="1">
      <c r="A119" s="29"/>
      <c r="B119" s="30"/>
      <c r="C119" s="30"/>
      <c r="D119" s="30"/>
      <c r="E119" s="30"/>
    </row>
    <row r="120" spans="1:5" s="126" customFormat="1">
      <c r="A120" s="29"/>
      <c r="B120" s="30"/>
      <c r="C120" s="30"/>
      <c r="D120" s="30"/>
      <c r="E120" s="30"/>
    </row>
    <row r="121" spans="1:5">
      <c r="A121" s="85"/>
    </row>
    <row r="122" spans="1:5">
      <c r="A122" s="85"/>
    </row>
    <row r="123" spans="1:5">
      <c r="A123" s="85"/>
    </row>
  </sheetData>
  <sheetProtection insertRows="0"/>
  <mergeCells count="45">
    <mergeCell ref="B11:E11"/>
    <mergeCell ref="A3:E3"/>
    <mergeCell ref="A4:E4"/>
    <mergeCell ref="B9:E9"/>
    <mergeCell ref="B10:E10"/>
    <mergeCell ref="A5:E5"/>
    <mergeCell ref="B34:E35"/>
    <mergeCell ref="B12:E12"/>
    <mergeCell ref="B13:C13"/>
    <mergeCell ref="D13:E13"/>
    <mergeCell ref="B14:C14"/>
    <mergeCell ref="D14:E14"/>
    <mergeCell ref="B15:C15"/>
    <mergeCell ref="D15:E15"/>
    <mergeCell ref="B16:C16"/>
    <mergeCell ref="D16:E16"/>
    <mergeCell ref="B33:E33"/>
    <mergeCell ref="B31:E32"/>
    <mergeCell ref="A26:A27"/>
    <mergeCell ref="B26:E27"/>
    <mergeCell ref="A28:A29"/>
    <mergeCell ref="B30:E30"/>
    <mergeCell ref="B17:C17"/>
    <mergeCell ref="D17:E17"/>
    <mergeCell ref="B23:E23"/>
    <mergeCell ref="A24:A25"/>
    <mergeCell ref="B24:E25"/>
    <mergeCell ref="B28:E29"/>
    <mergeCell ref="A13:A19"/>
    <mergeCell ref="B18:C18"/>
    <mergeCell ref="D18:E18"/>
    <mergeCell ref="B19:C19"/>
    <mergeCell ref="D19:E19"/>
    <mergeCell ref="A108:E108"/>
    <mergeCell ref="A36:A44"/>
    <mergeCell ref="B36:E36"/>
    <mergeCell ref="B37:E46"/>
    <mergeCell ref="A47:A51"/>
    <mergeCell ref="B47:E51"/>
    <mergeCell ref="A107:E107"/>
    <mergeCell ref="A52:E52"/>
    <mergeCell ref="A53:E53"/>
    <mergeCell ref="A104:E104"/>
    <mergeCell ref="A105:E106"/>
    <mergeCell ref="A54:E54"/>
  </mergeCells>
  <phoneticPr fontId="3"/>
  <dataValidations xWindow="876" yWindow="605"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$A$118:$A$119</formula1>
    </dataValidation>
    <dataValidation type="list" allowBlank="1" showInputMessage="1" showErrorMessage="1" promptTitle="選択してください" prompt="①～⑥から該当する事業を選択してください" sqref="A5:E5">
      <formula1>$G$4:$G$10</formula1>
    </dataValidation>
    <dataValidation allowBlank="1" showInputMessage="1" showErrorMessage="1" promptTitle="事業の目的や目標を記入してください" prompt="＜記入例＞_x000a_介護施設を身近に感じていただくとともに、介護の仕事の魅力についての理解を促進する。" sqref="E56"/>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124"/>
  <sheetViews>
    <sheetView view="pageBreakPreview" zoomScaleNormal="100" zoomScaleSheetLayoutView="100" workbookViewId="0">
      <selection activeCell="A11" sqref="A11"/>
    </sheetView>
  </sheetViews>
  <sheetFormatPr defaultColWidth="9" defaultRowHeight="13.2"/>
  <cols>
    <col min="1" max="1" width="22.44140625" style="149" customWidth="1"/>
    <col min="2" max="4" width="10.6640625" style="149" customWidth="1"/>
    <col min="5" max="5" width="36.21875" style="149" customWidth="1"/>
    <col min="6" max="6" width="41.109375" style="149" customWidth="1"/>
    <col min="7" max="16384" width="9" style="149"/>
  </cols>
  <sheetData>
    <row r="1" spans="1:9">
      <c r="A1" s="85" t="s">
        <v>72</v>
      </c>
      <c r="B1" s="85"/>
      <c r="C1" s="85"/>
      <c r="D1" s="85"/>
      <c r="E1" s="85"/>
      <c r="F1" s="150"/>
    </row>
    <row r="2" spans="1:9">
      <c r="A2" s="85"/>
      <c r="B2" s="85"/>
      <c r="C2" s="85"/>
      <c r="D2" s="85"/>
      <c r="E2" s="85"/>
    </row>
    <row r="3" spans="1:9" ht="18.75" customHeight="1">
      <c r="A3" s="379" t="s">
        <v>32</v>
      </c>
      <c r="B3" s="379"/>
      <c r="C3" s="379"/>
      <c r="D3" s="379" t="s">
        <v>0</v>
      </c>
      <c r="E3" s="379"/>
    </row>
    <row r="4" spans="1:9" ht="18.75" customHeight="1">
      <c r="A4" s="380"/>
      <c r="B4" s="380"/>
      <c r="C4" s="380"/>
      <c r="D4" s="380" t="s">
        <v>0</v>
      </c>
      <c r="E4" s="380"/>
      <c r="F4" s="150"/>
    </row>
    <row r="5" spans="1:9" ht="18.75" customHeight="1">
      <c r="A5" s="331"/>
      <c r="B5" s="331"/>
      <c r="C5" s="331"/>
      <c r="D5" s="331"/>
      <c r="E5" s="331"/>
      <c r="F5" s="150"/>
      <c r="I5" s="126"/>
    </row>
    <row r="6" spans="1:9">
      <c r="I6" s="126" t="s">
        <v>100</v>
      </c>
    </row>
    <row r="7" spans="1:9" ht="14.4">
      <c r="A7" s="1" t="s">
        <v>1</v>
      </c>
      <c r="B7" s="85"/>
      <c r="C7" s="85"/>
      <c r="D7" s="85"/>
      <c r="E7" s="85"/>
      <c r="I7" s="126" t="s">
        <v>103</v>
      </c>
    </row>
    <row r="8" spans="1:9" ht="13.8" thickBot="1">
      <c r="A8" s="85"/>
      <c r="B8" s="85"/>
      <c r="C8" s="85"/>
      <c r="D8" s="85"/>
      <c r="E8" s="85"/>
      <c r="I8" s="126" t="s">
        <v>104</v>
      </c>
    </row>
    <row r="9" spans="1:9" ht="18.75" customHeight="1">
      <c r="A9" s="32" t="s">
        <v>66</v>
      </c>
      <c r="B9" s="381">
        <f>'様式2(計画書①)'!B9:E9</f>
        <v>0</v>
      </c>
      <c r="C9" s="382"/>
      <c r="D9" s="382"/>
      <c r="E9" s="383"/>
      <c r="I9" s="126" t="s">
        <v>105</v>
      </c>
    </row>
    <row r="10" spans="1:9" ht="18.75" customHeight="1">
      <c r="A10" s="33" t="s">
        <v>67</v>
      </c>
      <c r="B10" s="384">
        <f>'様式2(計画書①)'!B10:E10</f>
        <v>0</v>
      </c>
      <c r="C10" s="385"/>
      <c r="D10" s="385"/>
      <c r="E10" s="386"/>
      <c r="I10" s="126" t="s">
        <v>101</v>
      </c>
    </row>
    <row r="11" spans="1:9" ht="18.75" customHeight="1">
      <c r="A11" s="34" t="s">
        <v>238</v>
      </c>
      <c r="B11" s="376">
        <f>'様式2(計画書①)'!B11:E11</f>
        <v>0</v>
      </c>
      <c r="C11" s="377"/>
      <c r="D11" s="377"/>
      <c r="E11" s="378"/>
      <c r="I11" s="126" t="s">
        <v>102</v>
      </c>
    </row>
    <row r="12" spans="1:9" ht="18" customHeight="1">
      <c r="A12" s="83" t="s">
        <v>95</v>
      </c>
      <c r="B12" s="359">
        <f>'様式2(計画書①)'!B12:E12</f>
        <v>0</v>
      </c>
      <c r="C12" s="360"/>
      <c r="D12" s="360"/>
      <c r="E12" s="361"/>
    </row>
    <row r="13" spans="1:9" ht="18" customHeight="1">
      <c r="A13" s="282" t="s">
        <v>81</v>
      </c>
      <c r="B13" s="309" t="s">
        <v>96</v>
      </c>
      <c r="C13" s="310"/>
      <c r="D13" s="362">
        <f>'様式2(計画書①)'!D13:E13</f>
        <v>0</v>
      </c>
      <c r="E13" s="363"/>
    </row>
    <row r="14" spans="1:9" ht="18" customHeight="1">
      <c r="A14" s="299"/>
      <c r="B14" s="313" t="s">
        <v>97</v>
      </c>
      <c r="C14" s="314"/>
      <c r="D14" s="364">
        <f>'様式2(計画書①)'!D14:E14</f>
        <v>0</v>
      </c>
      <c r="E14" s="365"/>
    </row>
    <row r="15" spans="1:9" ht="18" customHeight="1">
      <c r="A15" s="299"/>
      <c r="B15" s="313" t="s">
        <v>98</v>
      </c>
      <c r="C15" s="314"/>
      <c r="D15" s="366">
        <f>'様式2(計画書①)'!D15:E15</f>
        <v>0</v>
      </c>
      <c r="E15" s="367"/>
    </row>
    <row r="16" spans="1:9" ht="18" customHeight="1">
      <c r="A16" s="299"/>
      <c r="B16" s="332" t="s">
        <v>74</v>
      </c>
      <c r="C16" s="333"/>
      <c r="D16" s="368">
        <f>'様式2(計画書①)'!D16:E16</f>
        <v>0</v>
      </c>
      <c r="E16" s="369"/>
    </row>
    <row r="17" spans="1:5" ht="18" customHeight="1">
      <c r="A17" s="299"/>
      <c r="B17" s="301" t="s">
        <v>73</v>
      </c>
      <c r="C17" s="302"/>
      <c r="D17" s="352">
        <f>'様式2(計画書①)'!D17:E17</f>
        <v>0</v>
      </c>
      <c r="E17" s="353"/>
    </row>
    <row r="18" spans="1:5" ht="18" customHeight="1">
      <c r="A18" s="299"/>
      <c r="B18" s="301" t="s">
        <v>2</v>
      </c>
      <c r="C18" s="302"/>
      <c r="D18" s="352">
        <f>'様式2(計画書①)'!D18:E18</f>
        <v>0</v>
      </c>
      <c r="E18" s="353"/>
    </row>
    <row r="19" spans="1:5" ht="18" customHeight="1" thickBot="1">
      <c r="A19" s="300"/>
      <c r="B19" s="305" t="s">
        <v>3</v>
      </c>
      <c r="C19" s="306"/>
      <c r="D19" s="357">
        <f>'様式2(計画書①)'!D19:E19</f>
        <v>0</v>
      </c>
      <c r="E19" s="358"/>
    </row>
    <row r="20" spans="1:5">
      <c r="A20" s="79"/>
      <c r="B20" s="80"/>
      <c r="C20" s="80"/>
      <c r="D20" s="82"/>
      <c r="E20" s="82"/>
    </row>
    <row r="21" spans="1:5" ht="14.4">
      <c r="A21" s="31" t="s">
        <v>99</v>
      </c>
      <c r="B21" s="85"/>
      <c r="C21" s="85"/>
      <c r="D21" s="85"/>
      <c r="E21" s="85"/>
    </row>
    <row r="22" spans="1:5" ht="15" thickBot="1">
      <c r="A22" s="31"/>
      <c r="B22" s="85"/>
      <c r="C22" s="85"/>
      <c r="D22" s="85"/>
      <c r="E22" s="85"/>
    </row>
    <row r="23" spans="1:5">
      <c r="A23" s="155" t="s">
        <v>4</v>
      </c>
      <c r="B23" s="387" t="s">
        <v>79</v>
      </c>
      <c r="C23" s="388"/>
      <c r="D23" s="388"/>
      <c r="E23" s="389"/>
    </row>
    <row r="24" spans="1:5">
      <c r="A24" s="347" t="s">
        <v>68</v>
      </c>
      <c r="B24" s="284"/>
      <c r="C24" s="285"/>
      <c r="D24" s="285"/>
      <c r="E24" s="286"/>
    </row>
    <row r="25" spans="1:5">
      <c r="A25" s="348"/>
      <c r="B25" s="287"/>
      <c r="C25" s="288"/>
      <c r="D25" s="288"/>
      <c r="E25" s="289"/>
    </row>
    <row r="26" spans="1:5">
      <c r="A26" s="347" t="s">
        <v>5</v>
      </c>
      <c r="B26" s="290"/>
      <c r="C26" s="291"/>
      <c r="D26" s="291"/>
      <c r="E26" s="292"/>
    </row>
    <row r="27" spans="1:5">
      <c r="A27" s="348"/>
      <c r="B27" s="293"/>
      <c r="C27" s="294"/>
      <c r="D27" s="294"/>
      <c r="E27" s="295"/>
    </row>
    <row r="28" spans="1:5">
      <c r="A28" s="347" t="s">
        <v>6</v>
      </c>
      <c r="B28" s="290"/>
      <c r="C28" s="291"/>
      <c r="D28" s="291"/>
      <c r="E28" s="292"/>
    </row>
    <row r="29" spans="1:5">
      <c r="A29" s="348"/>
      <c r="B29" s="293"/>
      <c r="C29" s="294"/>
      <c r="D29" s="294"/>
      <c r="E29" s="295"/>
    </row>
    <row r="30" spans="1:5">
      <c r="A30" s="153" t="s">
        <v>69</v>
      </c>
      <c r="B30" s="349" t="s">
        <v>7</v>
      </c>
      <c r="C30" s="350"/>
      <c r="D30" s="350"/>
      <c r="E30" s="351"/>
    </row>
    <row r="31" spans="1:5">
      <c r="A31" s="10" t="s">
        <v>7</v>
      </c>
      <c r="B31" s="373"/>
      <c r="C31" s="374"/>
      <c r="D31" s="374"/>
      <c r="E31" s="375"/>
    </row>
    <row r="32" spans="1:5">
      <c r="A32" s="10" t="s">
        <v>8</v>
      </c>
      <c r="B32" s="373"/>
      <c r="C32" s="374"/>
      <c r="D32" s="374"/>
      <c r="E32" s="375"/>
    </row>
    <row r="33" spans="1:5">
      <c r="A33" s="10"/>
      <c r="B33" s="370" t="s">
        <v>9</v>
      </c>
      <c r="C33" s="371"/>
      <c r="D33" s="371"/>
      <c r="E33" s="372"/>
    </row>
    <row r="34" spans="1:5">
      <c r="A34" s="10"/>
      <c r="B34" s="255"/>
      <c r="C34" s="256"/>
      <c r="D34" s="256"/>
      <c r="E34" s="257"/>
    </row>
    <row r="35" spans="1:5">
      <c r="A35" s="11"/>
      <c r="B35" s="255"/>
      <c r="C35" s="256"/>
      <c r="D35" s="256"/>
      <c r="E35" s="257"/>
    </row>
    <row r="36" spans="1:5" ht="13.5" customHeight="1">
      <c r="A36" s="337" t="s">
        <v>70</v>
      </c>
      <c r="B36" s="339" t="s">
        <v>30</v>
      </c>
      <c r="C36" s="340"/>
      <c r="D36" s="340"/>
      <c r="E36" s="341"/>
    </row>
    <row r="37" spans="1:5">
      <c r="A37" s="338"/>
      <c r="B37" s="264"/>
      <c r="C37" s="265"/>
      <c r="D37" s="265"/>
      <c r="E37" s="266"/>
    </row>
    <row r="38" spans="1:5">
      <c r="A38" s="338"/>
      <c r="B38" s="264"/>
      <c r="C38" s="265"/>
      <c r="D38" s="265"/>
      <c r="E38" s="266"/>
    </row>
    <row r="39" spans="1:5">
      <c r="A39" s="338"/>
      <c r="B39" s="264"/>
      <c r="C39" s="265"/>
      <c r="D39" s="265"/>
      <c r="E39" s="266"/>
    </row>
    <row r="40" spans="1:5">
      <c r="A40" s="338"/>
      <c r="B40" s="264"/>
      <c r="C40" s="265"/>
      <c r="D40" s="265"/>
      <c r="E40" s="266"/>
    </row>
    <row r="41" spans="1:5">
      <c r="A41" s="338"/>
      <c r="B41" s="264"/>
      <c r="C41" s="265"/>
      <c r="D41" s="265"/>
      <c r="E41" s="266"/>
    </row>
    <row r="42" spans="1:5">
      <c r="A42" s="338"/>
      <c r="B42" s="264"/>
      <c r="C42" s="265"/>
      <c r="D42" s="265"/>
      <c r="E42" s="266"/>
    </row>
    <row r="43" spans="1:5">
      <c r="A43" s="338"/>
      <c r="B43" s="264"/>
      <c r="C43" s="265"/>
      <c r="D43" s="265"/>
      <c r="E43" s="266"/>
    </row>
    <row r="44" spans="1:5">
      <c r="A44" s="338"/>
      <c r="B44" s="264"/>
      <c r="C44" s="265"/>
      <c r="D44" s="265"/>
      <c r="E44" s="266"/>
    </row>
    <row r="45" spans="1:5">
      <c r="A45" s="10" t="s">
        <v>10</v>
      </c>
      <c r="B45" s="264"/>
      <c r="C45" s="265"/>
      <c r="D45" s="265"/>
      <c r="E45" s="266"/>
    </row>
    <row r="46" spans="1:5">
      <c r="A46" s="11"/>
      <c r="B46" s="267"/>
      <c r="C46" s="268"/>
      <c r="D46" s="268"/>
      <c r="E46" s="269"/>
    </row>
    <row r="47" spans="1:5">
      <c r="A47" s="342" t="s">
        <v>71</v>
      </c>
      <c r="B47" s="273"/>
      <c r="C47" s="274"/>
      <c r="D47" s="274"/>
      <c r="E47" s="275"/>
    </row>
    <row r="48" spans="1:5">
      <c r="A48" s="343"/>
      <c r="B48" s="264"/>
      <c r="C48" s="265"/>
      <c r="D48" s="265"/>
      <c r="E48" s="266"/>
    </row>
    <row r="49" spans="1:6">
      <c r="A49" s="343"/>
      <c r="B49" s="264"/>
      <c r="C49" s="265"/>
      <c r="D49" s="265"/>
      <c r="E49" s="266"/>
    </row>
    <row r="50" spans="1:6">
      <c r="A50" s="343"/>
      <c r="B50" s="264"/>
      <c r="C50" s="265"/>
      <c r="D50" s="265"/>
      <c r="E50" s="266"/>
    </row>
    <row r="51" spans="1:6" ht="13.8" thickBot="1">
      <c r="A51" s="344"/>
      <c r="B51" s="276"/>
      <c r="C51" s="277"/>
      <c r="D51" s="277"/>
      <c r="E51" s="278"/>
    </row>
    <row r="52" spans="1:6">
      <c r="A52" s="345"/>
      <c r="B52" s="345"/>
      <c r="C52" s="345"/>
      <c r="D52" s="345"/>
      <c r="E52" s="345"/>
      <c r="F52" s="85"/>
    </row>
    <row r="53" spans="1:6">
      <c r="A53" s="346" t="s">
        <v>82</v>
      </c>
      <c r="B53" s="346"/>
      <c r="C53" s="346"/>
      <c r="D53" s="346"/>
      <c r="E53" s="346"/>
      <c r="F53" s="85"/>
    </row>
    <row r="54" spans="1:6" s="154" customFormat="1">
      <c r="A54" s="175" t="s">
        <v>83</v>
      </c>
      <c r="B54" s="14"/>
      <c r="C54" s="14"/>
      <c r="D54" s="14"/>
      <c r="E54" s="14"/>
    </row>
    <row r="55" spans="1:6" s="154" customFormat="1">
      <c r="A55" s="13"/>
      <c r="B55" s="14"/>
      <c r="C55" s="14"/>
      <c r="D55" s="14"/>
      <c r="E55" s="14"/>
    </row>
    <row r="56" spans="1:6" s="154" customFormat="1">
      <c r="A56" s="13"/>
      <c r="B56" s="14"/>
      <c r="C56" s="14"/>
      <c r="D56" s="14"/>
      <c r="E56" s="14"/>
    </row>
    <row r="57" spans="1:6" ht="14.4">
      <c r="A57" s="1" t="s">
        <v>11</v>
      </c>
      <c r="B57" s="85"/>
      <c r="C57" s="85"/>
      <c r="D57" s="85"/>
      <c r="E57" s="85"/>
    </row>
    <row r="58" spans="1:6" ht="13.8" thickBot="1">
      <c r="A58" s="85"/>
      <c r="B58" s="85"/>
      <c r="C58" s="85"/>
      <c r="D58" s="85"/>
      <c r="E58" s="85"/>
    </row>
    <row r="59" spans="1:6">
      <c r="A59" s="155" t="s">
        <v>4</v>
      </c>
      <c r="B59" s="40" t="s">
        <v>13</v>
      </c>
      <c r="C59" s="41" t="s">
        <v>14</v>
      </c>
      <c r="D59" s="42" t="s">
        <v>15</v>
      </c>
      <c r="E59" s="57" t="s">
        <v>16</v>
      </c>
    </row>
    <row r="60" spans="1:6">
      <c r="A60" s="156" t="s">
        <v>17</v>
      </c>
      <c r="B60" s="44"/>
      <c r="C60" s="45"/>
      <c r="D60" s="46">
        <f>SUM(D61:D65)</f>
        <v>0</v>
      </c>
      <c r="E60" s="58" t="s">
        <v>31</v>
      </c>
    </row>
    <row r="61" spans="1:6">
      <c r="A61" s="157" t="s">
        <v>18</v>
      </c>
      <c r="B61" s="74">
        <f>ROUND(+D61/1.1,0)</f>
        <v>0</v>
      </c>
      <c r="C61" s="75">
        <f>D61-B61</f>
        <v>0</v>
      </c>
      <c r="D61" s="76"/>
      <c r="E61" s="59"/>
    </row>
    <row r="62" spans="1:6">
      <c r="A62" s="157"/>
      <c r="B62" s="74">
        <f t="shared" ref="B62:B95" si="0">ROUND(+D62/1.1,0)</f>
        <v>0</v>
      </c>
      <c r="C62" s="75">
        <f t="shared" ref="C62:C95" si="1">D62-B62</f>
        <v>0</v>
      </c>
      <c r="D62" s="76"/>
      <c r="E62" s="59"/>
    </row>
    <row r="63" spans="1:6">
      <c r="A63" s="157"/>
      <c r="B63" s="74">
        <f t="shared" si="0"/>
        <v>0</v>
      </c>
      <c r="C63" s="75">
        <f t="shared" si="1"/>
        <v>0</v>
      </c>
      <c r="D63" s="76"/>
      <c r="E63" s="59"/>
    </row>
    <row r="64" spans="1:6">
      <c r="A64" s="157"/>
      <c r="B64" s="74">
        <f t="shared" si="0"/>
        <v>0</v>
      </c>
      <c r="C64" s="75">
        <f t="shared" si="1"/>
        <v>0</v>
      </c>
      <c r="D64" s="76"/>
      <c r="E64" s="59"/>
    </row>
    <row r="65" spans="1:5">
      <c r="A65" s="158"/>
      <c r="B65" s="170">
        <f t="shared" si="0"/>
        <v>0</v>
      </c>
      <c r="C65" s="171">
        <f t="shared" si="1"/>
        <v>0</v>
      </c>
      <c r="D65" s="172"/>
      <c r="E65" s="60"/>
    </row>
    <row r="66" spans="1:5">
      <c r="A66" s="157" t="s">
        <v>19</v>
      </c>
      <c r="B66" s="44"/>
      <c r="C66" s="45"/>
      <c r="D66" s="53">
        <f>SUM(D67:D71)</f>
        <v>0</v>
      </c>
      <c r="E66" s="61" t="s">
        <v>31</v>
      </c>
    </row>
    <row r="67" spans="1:5">
      <c r="A67" s="157"/>
      <c r="B67" s="74">
        <f t="shared" si="0"/>
        <v>0</v>
      </c>
      <c r="C67" s="75">
        <f t="shared" si="1"/>
        <v>0</v>
      </c>
      <c r="D67" s="76"/>
      <c r="E67" s="59"/>
    </row>
    <row r="68" spans="1:5">
      <c r="A68" s="157"/>
      <c r="B68" s="74">
        <f t="shared" si="0"/>
        <v>0</v>
      </c>
      <c r="C68" s="75">
        <f t="shared" si="1"/>
        <v>0</v>
      </c>
      <c r="D68" s="76"/>
      <c r="E68" s="59"/>
    </row>
    <row r="69" spans="1:5">
      <c r="A69" s="157"/>
      <c r="B69" s="74">
        <f t="shared" si="0"/>
        <v>0</v>
      </c>
      <c r="C69" s="75">
        <f t="shared" si="1"/>
        <v>0</v>
      </c>
      <c r="D69" s="76"/>
      <c r="E69" s="59"/>
    </row>
    <row r="70" spans="1:5">
      <c r="A70" s="157"/>
      <c r="B70" s="74">
        <f t="shared" si="0"/>
        <v>0</v>
      </c>
      <c r="C70" s="75">
        <f t="shared" si="1"/>
        <v>0</v>
      </c>
      <c r="D70" s="76"/>
      <c r="E70" s="59"/>
    </row>
    <row r="71" spans="1:5">
      <c r="A71" s="158"/>
      <c r="B71" s="170">
        <f t="shared" si="0"/>
        <v>0</v>
      </c>
      <c r="C71" s="171">
        <f t="shared" si="1"/>
        <v>0</v>
      </c>
      <c r="D71" s="172"/>
      <c r="E71" s="60"/>
    </row>
    <row r="72" spans="1:5">
      <c r="A72" s="157" t="s">
        <v>20</v>
      </c>
      <c r="B72" s="44"/>
      <c r="C72" s="45"/>
      <c r="D72" s="53">
        <f>SUM(D73:D77)</f>
        <v>0</v>
      </c>
      <c r="E72" s="61" t="s">
        <v>31</v>
      </c>
    </row>
    <row r="73" spans="1:5">
      <c r="A73" s="157"/>
      <c r="B73" s="74">
        <f t="shared" si="0"/>
        <v>0</v>
      </c>
      <c r="C73" s="75">
        <f t="shared" si="1"/>
        <v>0</v>
      </c>
      <c r="D73" s="76"/>
      <c r="E73" s="59"/>
    </row>
    <row r="74" spans="1:5">
      <c r="A74" s="157"/>
      <c r="B74" s="74">
        <f t="shared" si="0"/>
        <v>0</v>
      </c>
      <c r="C74" s="75">
        <f t="shared" si="1"/>
        <v>0</v>
      </c>
      <c r="D74" s="76"/>
      <c r="E74" s="59"/>
    </row>
    <row r="75" spans="1:5">
      <c r="A75" s="157"/>
      <c r="B75" s="77">
        <f t="shared" si="0"/>
        <v>0</v>
      </c>
      <c r="C75" s="78">
        <f t="shared" si="1"/>
        <v>0</v>
      </c>
      <c r="D75" s="76"/>
      <c r="E75" s="59"/>
    </row>
    <row r="76" spans="1:5">
      <c r="A76" s="157"/>
      <c r="B76" s="26"/>
      <c r="C76" s="27"/>
      <c r="D76" s="55">
        <f t="shared" ref="D76:D77" si="2">SUM(B76:C76)</f>
        <v>0</v>
      </c>
      <c r="E76" s="59"/>
    </row>
    <row r="77" spans="1:5">
      <c r="A77" s="158"/>
      <c r="B77" s="28"/>
      <c r="C77" s="173"/>
      <c r="D77" s="56">
        <f t="shared" si="2"/>
        <v>0</v>
      </c>
      <c r="E77" s="60"/>
    </row>
    <row r="78" spans="1:5">
      <c r="A78" s="157" t="s">
        <v>21</v>
      </c>
      <c r="B78" s="44"/>
      <c r="C78" s="45"/>
      <c r="D78" s="53">
        <f>SUM(D79:D83)</f>
        <v>0</v>
      </c>
      <c r="E78" s="61" t="s">
        <v>31</v>
      </c>
    </row>
    <row r="79" spans="1:5">
      <c r="A79" s="157"/>
      <c r="B79" s="74">
        <f t="shared" si="0"/>
        <v>0</v>
      </c>
      <c r="C79" s="75">
        <f t="shared" si="1"/>
        <v>0</v>
      </c>
      <c r="D79" s="76"/>
      <c r="E79" s="59"/>
    </row>
    <row r="80" spans="1:5">
      <c r="A80" s="157"/>
      <c r="B80" s="74">
        <f t="shared" si="0"/>
        <v>0</v>
      </c>
      <c r="C80" s="75">
        <f t="shared" si="1"/>
        <v>0</v>
      </c>
      <c r="D80" s="76"/>
      <c r="E80" s="59"/>
    </row>
    <row r="81" spans="1:5">
      <c r="A81" s="157"/>
      <c r="B81" s="74">
        <f t="shared" si="0"/>
        <v>0</v>
      </c>
      <c r="C81" s="75">
        <f t="shared" si="1"/>
        <v>0</v>
      </c>
      <c r="D81" s="76"/>
      <c r="E81" s="59"/>
    </row>
    <row r="82" spans="1:5">
      <c r="A82" s="157"/>
      <c r="B82" s="74">
        <f t="shared" si="0"/>
        <v>0</v>
      </c>
      <c r="C82" s="75">
        <f t="shared" si="1"/>
        <v>0</v>
      </c>
      <c r="D82" s="76"/>
      <c r="E82" s="59"/>
    </row>
    <row r="83" spans="1:5">
      <c r="A83" s="158"/>
      <c r="B83" s="170">
        <f t="shared" si="0"/>
        <v>0</v>
      </c>
      <c r="C83" s="171">
        <f t="shared" si="1"/>
        <v>0</v>
      </c>
      <c r="D83" s="172"/>
      <c r="E83" s="60"/>
    </row>
    <row r="84" spans="1:5">
      <c r="A84" s="157" t="s">
        <v>22</v>
      </c>
      <c r="B84" s="44"/>
      <c r="C84" s="45"/>
      <c r="D84" s="53">
        <f>SUM(D85:D89)</f>
        <v>0</v>
      </c>
      <c r="E84" s="61" t="s">
        <v>31</v>
      </c>
    </row>
    <row r="85" spans="1:5">
      <c r="A85" s="157"/>
      <c r="B85" s="74">
        <f t="shared" si="0"/>
        <v>0</v>
      </c>
      <c r="C85" s="75">
        <f t="shared" si="1"/>
        <v>0</v>
      </c>
      <c r="D85" s="76"/>
      <c r="E85" s="59"/>
    </row>
    <row r="86" spans="1:5">
      <c r="A86" s="157"/>
      <c r="B86" s="74">
        <f t="shared" si="0"/>
        <v>0</v>
      </c>
      <c r="C86" s="75">
        <f t="shared" si="1"/>
        <v>0</v>
      </c>
      <c r="D86" s="76"/>
      <c r="E86" s="59"/>
    </row>
    <row r="87" spans="1:5">
      <c r="A87" s="157"/>
      <c r="B87" s="74">
        <f t="shared" si="0"/>
        <v>0</v>
      </c>
      <c r="C87" s="75">
        <f t="shared" si="1"/>
        <v>0</v>
      </c>
      <c r="D87" s="76"/>
      <c r="E87" s="59"/>
    </row>
    <row r="88" spans="1:5">
      <c r="A88" s="157"/>
      <c r="B88" s="74">
        <f t="shared" si="0"/>
        <v>0</v>
      </c>
      <c r="C88" s="75">
        <f t="shared" si="1"/>
        <v>0</v>
      </c>
      <c r="D88" s="76"/>
      <c r="E88" s="59"/>
    </row>
    <row r="89" spans="1:5">
      <c r="A89" s="158"/>
      <c r="B89" s="170">
        <f t="shared" si="0"/>
        <v>0</v>
      </c>
      <c r="C89" s="171">
        <f t="shared" si="1"/>
        <v>0</v>
      </c>
      <c r="D89" s="172"/>
      <c r="E89" s="60"/>
    </row>
    <row r="90" spans="1:5">
      <c r="A90" s="157" t="s">
        <v>23</v>
      </c>
      <c r="B90" s="44"/>
      <c r="C90" s="45"/>
      <c r="D90" s="53">
        <f>SUM(D91:D95)</f>
        <v>0</v>
      </c>
      <c r="E90" s="61" t="s">
        <v>31</v>
      </c>
    </row>
    <row r="91" spans="1:5">
      <c r="A91" s="157"/>
      <c r="B91" s="74">
        <f t="shared" si="0"/>
        <v>0</v>
      </c>
      <c r="C91" s="75">
        <f t="shared" si="1"/>
        <v>0</v>
      </c>
      <c r="D91" s="76"/>
      <c r="E91" s="59"/>
    </row>
    <row r="92" spans="1:5">
      <c r="A92" s="157"/>
      <c r="B92" s="74">
        <f t="shared" si="0"/>
        <v>0</v>
      </c>
      <c r="C92" s="75">
        <f t="shared" si="1"/>
        <v>0</v>
      </c>
      <c r="D92" s="76"/>
      <c r="E92" s="59"/>
    </row>
    <row r="93" spans="1:5">
      <c r="A93" s="157"/>
      <c r="B93" s="74">
        <f t="shared" si="0"/>
        <v>0</v>
      </c>
      <c r="C93" s="75">
        <f t="shared" si="1"/>
        <v>0</v>
      </c>
      <c r="D93" s="76"/>
      <c r="E93" s="59"/>
    </row>
    <row r="94" spans="1:5">
      <c r="A94" s="157"/>
      <c r="B94" s="74">
        <f t="shared" si="0"/>
        <v>0</v>
      </c>
      <c r="C94" s="75">
        <f t="shared" si="1"/>
        <v>0</v>
      </c>
      <c r="D94" s="76"/>
      <c r="E94" s="59"/>
    </row>
    <row r="95" spans="1:5">
      <c r="A95" s="158"/>
      <c r="B95" s="74">
        <f t="shared" si="0"/>
        <v>0</v>
      </c>
      <c r="C95" s="75">
        <f t="shared" si="1"/>
        <v>0</v>
      </c>
      <c r="D95" s="76"/>
      <c r="E95" s="60"/>
    </row>
    <row r="96" spans="1:5">
      <c r="A96" s="159" t="s">
        <v>24</v>
      </c>
      <c r="B96" s="19">
        <f>SUM(B61:B95)</f>
        <v>0</v>
      </c>
      <c r="C96" s="131">
        <f>SUM(C61:C95)</f>
        <v>0</v>
      </c>
      <c r="D96" s="132">
        <f>D60+D66+D72+D78+D84+D90</f>
        <v>0</v>
      </c>
      <c r="E96" s="62"/>
    </row>
    <row r="97" spans="1:6">
      <c r="A97" s="160" t="s">
        <v>25</v>
      </c>
      <c r="B97" s="19"/>
      <c r="C97" s="20"/>
      <c r="D97" s="15"/>
      <c r="E97" s="62"/>
    </row>
    <row r="98" spans="1:6">
      <c r="A98" s="158" t="s">
        <v>26</v>
      </c>
      <c r="B98" s="28"/>
      <c r="C98" s="24"/>
      <c r="D98" s="25"/>
      <c r="E98" s="60"/>
    </row>
    <row r="99" spans="1:6">
      <c r="A99" s="158" t="s">
        <v>27</v>
      </c>
      <c r="B99" s="161">
        <f>C96</f>
        <v>0</v>
      </c>
      <c r="C99" s="24"/>
      <c r="D99" s="25"/>
      <c r="E99" s="63"/>
    </row>
    <row r="100" spans="1:6">
      <c r="A100" s="157"/>
      <c r="B100" s="162"/>
      <c r="C100" s="21"/>
      <c r="D100" s="16"/>
      <c r="E100" s="64"/>
    </row>
    <row r="101" spans="1:6" ht="13.8" thickBot="1">
      <c r="A101" s="163" t="s">
        <v>28</v>
      </c>
      <c r="B101" s="19">
        <f>SUM(B97:B100)</f>
        <v>0</v>
      </c>
      <c r="C101" s="22"/>
      <c r="D101" s="17"/>
      <c r="E101" s="65"/>
    </row>
    <row r="102" spans="1:6" ht="14.4" thickTop="1" thickBot="1">
      <c r="A102" s="164" t="s">
        <v>29</v>
      </c>
      <c r="B102" s="165">
        <f>B96+B101</f>
        <v>0</v>
      </c>
      <c r="C102" s="23"/>
      <c r="D102" s="18"/>
      <c r="E102" s="66"/>
    </row>
    <row r="103" spans="1:6">
      <c r="A103" s="166"/>
      <c r="B103" s="73"/>
      <c r="C103" s="73"/>
      <c r="D103" s="73"/>
      <c r="E103" s="72"/>
    </row>
    <row r="104" spans="1:6" s="147" customFormat="1" ht="15" customHeight="1">
      <c r="A104" s="279" t="s">
        <v>90</v>
      </c>
      <c r="B104" s="279"/>
      <c r="C104" s="279"/>
      <c r="D104" s="279"/>
      <c r="E104" s="279"/>
    </row>
    <row r="105" spans="1:6" s="147" customFormat="1" ht="10.8">
      <c r="A105" s="279" t="s">
        <v>84</v>
      </c>
      <c r="B105" s="279"/>
      <c r="C105" s="279"/>
      <c r="D105" s="279"/>
      <c r="E105" s="279"/>
    </row>
    <row r="106" spans="1:6" s="147" customFormat="1" ht="10.8">
      <c r="A106" s="279"/>
      <c r="B106" s="279"/>
      <c r="C106" s="279"/>
      <c r="D106" s="279"/>
      <c r="E106" s="279"/>
    </row>
    <row r="107" spans="1:6" s="167" customFormat="1" ht="15" customHeight="1">
      <c r="A107" s="12"/>
      <c r="B107" s="12"/>
      <c r="C107" s="12"/>
      <c r="D107" s="12"/>
      <c r="E107" s="12"/>
      <c r="F107" s="6"/>
    </row>
    <row r="108" spans="1:6" s="167" customFormat="1" ht="15" customHeight="1">
      <c r="A108" s="336"/>
      <c r="B108" s="336"/>
      <c r="C108" s="336"/>
      <c r="D108" s="336"/>
      <c r="E108" s="336"/>
    </row>
    <row r="109" spans="1:6" s="167" customFormat="1" ht="15" customHeight="1">
      <c r="A109" s="336"/>
      <c r="B109" s="336"/>
      <c r="C109" s="336"/>
      <c r="D109" s="336"/>
      <c r="E109" s="336"/>
    </row>
    <row r="118" spans="1:5">
      <c r="A118" s="85"/>
      <c r="B118" s="85"/>
      <c r="C118" s="85"/>
      <c r="D118" s="85"/>
      <c r="E118" s="168"/>
    </row>
    <row r="119" spans="1:5" s="126" customFormat="1">
      <c r="A119" s="29" t="s">
        <v>107</v>
      </c>
      <c r="B119" s="30"/>
      <c r="C119" s="30"/>
      <c r="D119" s="30"/>
      <c r="E119" s="30"/>
    </row>
    <row r="120" spans="1:5" s="126" customFormat="1">
      <c r="A120" s="29"/>
      <c r="B120" s="30"/>
      <c r="C120" s="30"/>
      <c r="D120" s="30"/>
      <c r="E120" s="30"/>
    </row>
    <row r="121" spans="1:5" s="126" customFormat="1">
      <c r="A121" s="29"/>
      <c r="B121" s="30"/>
      <c r="C121" s="30"/>
      <c r="D121" s="30"/>
      <c r="E121" s="30"/>
    </row>
    <row r="122" spans="1:5">
      <c r="A122" s="85"/>
    </row>
    <row r="123" spans="1:5">
      <c r="A123" s="85"/>
    </row>
    <row r="124" spans="1:5">
      <c r="A124" s="85"/>
    </row>
  </sheetData>
  <sheetProtection insertRows="0"/>
  <mergeCells count="44">
    <mergeCell ref="B11:E11"/>
    <mergeCell ref="A3:E3"/>
    <mergeCell ref="A4:E4"/>
    <mergeCell ref="B9:E9"/>
    <mergeCell ref="B10:E10"/>
    <mergeCell ref="A5:E5"/>
    <mergeCell ref="B33:E33"/>
    <mergeCell ref="B34:E35"/>
    <mergeCell ref="B12:E12"/>
    <mergeCell ref="B13:C13"/>
    <mergeCell ref="D13:E13"/>
    <mergeCell ref="B14:C14"/>
    <mergeCell ref="D14:E14"/>
    <mergeCell ref="B15:C15"/>
    <mergeCell ref="D15:E15"/>
    <mergeCell ref="B16:C16"/>
    <mergeCell ref="D16:E16"/>
    <mergeCell ref="B31:E32"/>
    <mergeCell ref="A26:A27"/>
    <mergeCell ref="B26:E27"/>
    <mergeCell ref="A28:A29"/>
    <mergeCell ref="B30:E30"/>
    <mergeCell ref="B17:C17"/>
    <mergeCell ref="D17:E17"/>
    <mergeCell ref="B23:E23"/>
    <mergeCell ref="A24:A25"/>
    <mergeCell ref="B24:E25"/>
    <mergeCell ref="B28:E29"/>
    <mergeCell ref="A13:A19"/>
    <mergeCell ref="B18:C18"/>
    <mergeCell ref="D18:E18"/>
    <mergeCell ref="B19:C19"/>
    <mergeCell ref="D19:E19"/>
    <mergeCell ref="A109:E109"/>
    <mergeCell ref="A36:A44"/>
    <mergeCell ref="B36:E36"/>
    <mergeCell ref="B37:E46"/>
    <mergeCell ref="A47:A51"/>
    <mergeCell ref="B47:E51"/>
    <mergeCell ref="A108:E108"/>
    <mergeCell ref="A52:E52"/>
    <mergeCell ref="A53:E53"/>
    <mergeCell ref="A104:E104"/>
    <mergeCell ref="A105:E106"/>
  </mergeCells>
  <phoneticPr fontId="3"/>
  <dataValidations xWindow="860" yWindow="676" count="6">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$A$119:$A$120</formula1>
    </dataValidation>
    <dataValidation type="list" allowBlank="1" showInputMessage="1" showErrorMessage="1" promptTitle="選択してください" prompt="①～⑥から該当する事業を選択してください" sqref="A5:E5">
      <formula1>$I$5:$I$11</formula1>
    </dataValidation>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43"/>
  <sheetViews>
    <sheetView view="pageBreakPreview" zoomScaleNormal="100" zoomScaleSheetLayoutView="100" workbookViewId="0">
      <selection activeCell="M13" sqref="M13"/>
    </sheetView>
  </sheetViews>
  <sheetFormatPr defaultColWidth="9" defaultRowHeight="13.2"/>
  <cols>
    <col min="1" max="1" width="20" style="86" customWidth="1"/>
    <col min="2" max="11" width="12.44140625" style="86" customWidth="1"/>
    <col min="12" max="12" width="11.109375" style="86" customWidth="1"/>
    <col min="13" max="16384" width="9" style="86"/>
  </cols>
  <sheetData>
    <row r="1" spans="1:12" ht="16.2">
      <c r="A1" s="85" t="s">
        <v>33</v>
      </c>
      <c r="J1" s="2"/>
      <c r="K1" s="2"/>
    </row>
    <row r="2" spans="1:12" ht="30" customHeight="1">
      <c r="A2" s="390" t="s">
        <v>34</v>
      </c>
      <c r="B2" s="390"/>
      <c r="C2" s="390"/>
      <c r="D2" s="390"/>
      <c r="E2" s="390"/>
      <c r="F2" s="390"/>
      <c r="G2" s="390"/>
      <c r="H2" s="390"/>
      <c r="I2" s="390"/>
      <c r="J2" s="390"/>
      <c r="K2" s="390"/>
      <c r="L2" s="87"/>
    </row>
    <row r="3" spans="1:12" ht="30" customHeight="1">
      <c r="A3" s="391" t="str">
        <f>'様式2(計画書①)'!A4</f>
        <v>（7）多様な人材層に対する介護人材キャリアアップ研修支援事業（主催）</v>
      </c>
      <c r="B3" s="391"/>
      <c r="C3" s="391"/>
      <c r="D3" s="391"/>
      <c r="E3" s="391"/>
      <c r="F3" s="391"/>
      <c r="G3" s="391"/>
      <c r="H3" s="391"/>
      <c r="I3" s="391"/>
      <c r="J3" s="391"/>
      <c r="K3" s="391"/>
      <c r="L3" s="88"/>
    </row>
    <row r="4" spans="1:12" ht="29.25" customHeight="1">
      <c r="G4" s="89" t="s">
        <v>86</v>
      </c>
      <c r="H4" s="392">
        <f>'様式2(計画書①)'!B9</f>
        <v>0</v>
      </c>
      <c r="I4" s="392"/>
      <c r="J4" s="392"/>
      <c r="K4" s="392"/>
      <c r="L4" s="88"/>
    </row>
    <row r="5" spans="1:12" ht="24" customHeight="1">
      <c r="J5" s="90"/>
      <c r="K5" s="90" t="s">
        <v>35</v>
      </c>
      <c r="L5" s="88"/>
    </row>
    <row r="6" spans="1:12" ht="20.25" customHeight="1">
      <c r="A6" s="91"/>
      <c r="B6" s="92"/>
      <c r="C6" s="92" t="s">
        <v>36</v>
      </c>
      <c r="D6" s="92" t="s">
        <v>37</v>
      </c>
      <c r="E6" s="92"/>
      <c r="F6" s="92" t="s">
        <v>38</v>
      </c>
      <c r="G6" s="92"/>
      <c r="H6" s="92"/>
      <c r="I6" s="92"/>
      <c r="J6" s="92"/>
      <c r="K6" s="92"/>
      <c r="L6" s="93"/>
    </row>
    <row r="7" spans="1:12" ht="20.25" customHeight="1">
      <c r="A7" s="94" t="s">
        <v>39</v>
      </c>
      <c r="B7" s="95" t="s">
        <v>40</v>
      </c>
      <c r="C7" s="95" t="s">
        <v>41</v>
      </c>
      <c r="D7" s="95" t="s">
        <v>42</v>
      </c>
      <c r="E7" s="94" t="s">
        <v>43</v>
      </c>
      <c r="F7" s="95" t="s">
        <v>44</v>
      </c>
      <c r="G7" s="94" t="s">
        <v>45</v>
      </c>
      <c r="H7" s="94" t="s">
        <v>46</v>
      </c>
      <c r="I7" s="95" t="s">
        <v>47</v>
      </c>
      <c r="J7" s="96" t="s">
        <v>48</v>
      </c>
      <c r="K7" s="95" t="s">
        <v>49</v>
      </c>
      <c r="L7" s="97"/>
    </row>
    <row r="8" spans="1:12" ht="20.25" customHeight="1">
      <c r="A8" s="98"/>
      <c r="B8" s="95"/>
      <c r="C8" s="95" t="s">
        <v>50</v>
      </c>
      <c r="D8" s="95" t="s">
        <v>51</v>
      </c>
      <c r="E8" s="95"/>
      <c r="F8" s="95" t="s">
        <v>52</v>
      </c>
      <c r="G8" s="95"/>
      <c r="H8" s="95"/>
      <c r="I8" s="95"/>
      <c r="J8" s="99" t="s">
        <v>53</v>
      </c>
      <c r="K8" s="99"/>
      <c r="L8" s="93"/>
    </row>
    <row r="9" spans="1:12" s="85" customFormat="1" ht="25.5" customHeight="1">
      <c r="A9" s="100"/>
      <c r="B9" s="101" t="s">
        <v>54</v>
      </c>
      <c r="C9" s="101" t="s">
        <v>55</v>
      </c>
      <c r="D9" s="101" t="s">
        <v>56</v>
      </c>
      <c r="E9" s="101" t="s">
        <v>57</v>
      </c>
      <c r="F9" s="101" t="s">
        <v>58</v>
      </c>
      <c r="G9" s="101" t="s">
        <v>59</v>
      </c>
      <c r="H9" s="101" t="s">
        <v>60</v>
      </c>
      <c r="I9" s="101" t="s">
        <v>61</v>
      </c>
      <c r="J9" s="101" t="s">
        <v>62</v>
      </c>
      <c r="K9" s="3"/>
      <c r="L9" s="102"/>
    </row>
    <row r="10" spans="1:12" s="85" customFormat="1" ht="60" customHeight="1">
      <c r="A10" s="103" t="str">
        <f>'様式2(計画書①)'!A4</f>
        <v>（7）多様な人材層に対する介護人材キャリアアップ研修支援事業（主催）</v>
      </c>
      <c r="B10" s="104">
        <f>'様式2(計画書①)'!B102</f>
        <v>0</v>
      </c>
      <c r="C10" s="104">
        <f>'様式2(計画書①)'!B98</f>
        <v>0</v>
      </c>
      <c r="D10" s="104">
        <f>'様式2(計画書①)'!B99</f>
        <v>0</v>
      </c>
      <c r="E10" s="105">
        <f>+B10-C10-D10</f>
        <v>0</v>
      </c>
      <c r="F10" s="105">
        <f>E10</f>
        <v>0</v>
      </c>
      <c r="G10" s="241"/>
      <c r="H10" s="105">
        <f>MIN(F10,G10)</f>
        <v>0</v>
      </c>
      <c r="I10" s="106">
        <f>IF(A10="","",IFERROR(VLOOKUP(A10,A26:B40,2,FALSE),""))</f>
        <v>0.8</v>
      </c>
      <c r="J10" s="107">
        <f>IF(A10="",0,IFERROR(IF(I10=A42,ROUNDDOWN(H10,-3),ROUNDDOWN(H10*I10,-3)),"0"))</f>
        <v>0</v>
      </c>
      <c r="K10" s="169">
        <f>'様式2(計画書①)'!A5</f>
        <v>0</v>
      </c>
      <c r="L10" s="4"/>
    </row>
    <row r="11" spans="1:12" s="85" customFormat="1" ht="60" customHeight="1">
      <c r="A11" s="103">
        <f>'様式2(計画書②)'!A4</f>
        <v>0</v>
      </c>
      <c r="B11" s="108">
        <f>'様式2(計画書②)'!B102</f>
        <v>0</v>
      </c>
      <c r="C11" s="108">
        <f>'様式2(計画書②)'!B98</f>
        <v>0</v>
      </c>
      <c r="D11" s="108">
        <f>'様式2(計画書②)'!B99</f>
        <v>0</v>
      </c>
      <c r="E11" s="109">
        <f>+B11-C11-D11</f>
        <v>0</v>
      </c>
      <c r="F11" s="109">
        <f>E11</f>
        <v>0</v>
      </c>
      <c r="G11" s="241"/>
      <c r="H11" s="109">
        <f>MIN(F11,G11)</f>
        <v>0</v>
      </c>
      <c r="I11" s="106" t="str">
        <f>IF(A11="","",IFERROR(VLOOKUP(A11,A26:B40,2,FALSE),""))</f>
        <v/>
      </c>
      <c r="J11" s="107" t="str">
        <f>IF(A11="",0,IFERROR(IF(I11=A42,ROUNDDOWN(H11,-3),ROUNDDOWN(H11*I11,-3)),"0"))</f>
        <v>0</v>
      </c>
      <c r="K11" s="169">
        <f>'様式2(計画書②)'!A5</f>
        <v>0</v>
      </c>
      <c r="L11" s="110"/>
    </row>
    <row r="12" spans="1:12" s="85" customFormat="1" ht="60" customHeight="1">
      <c r="A12" s="111">
        <f>'様式2(計画書③)'!A4</f>
        <v>0</v>
      </c>
      <c r="B12" s="108">
        <f>'様式2(計画書③)'!B102</f>
        <v>0</v>
      </c>
      <c r="C12" s="108">
        <f>'様式2(計画書③)'!B98</f>
        <v>0</v>
      </c>
      <c r="D12" s="108">
        <f>'様式2(計画書③)'!B99</f>
        <v>0</v>
      </c>
      <c r="E12" s="109">
        <f>+B12-C12-D12</f>
        <v>0</v>
      </c>
      <c r="F12" s="109">
        <f>E12</f>
        <v>0</v>
      </c>
      <c r="G12" s="242"/>
      <c r="H12" s="109">
        <f>MIN(F12,G12)</f>
        <v>0</v>
      </c>
      <c r="I12" s="106" t="str">
        <f>IF(A12="","",IFERROR(VLOOKUP(A12,A26:B40,2,FALSE),""))</f>
        <v/>
      </c>
      <c r="J12" s="107" t="str">
        <f>IF(A12="",0,IFERROR(IF(I12=A42,ROUNDDOWN(H12,-3),ROUNDDOWN(H12*I12,-3)),"0"))</f>
        <v>0</v>
      </c>
      <c r="K12" s="169">
        <f>'様式2(計画書③)'!A5</f>
        <v>0</v>
      </c>
      <c r="L12" s="110"/>
    </row>
    <row r="13" spans="1:12" s="85" customFormat="1" ht="60" customHeight="1">
      <c r="A13" s="112" t="s">
        <v>63</v>
      </c>
      <c r="B13" s="113">
        <f t="shared" ref="B13:H13" si="0">SUM(B10:B12)</f>
        <v>0</v>
      </c>
      <c r="C13" s="113">
        <f t="shared" si="0"/>
        <v>0</v>
      </c>
      <c r="D13" s="113">
        <f t="shared" si="0"/>
        <v>0</v>
      </c>
      <c r="E13" s="113">
        <f t="shared" si="0"/>
        <v>0</v>
      </c>
      <c r="F13" s="113">
        <f t="shared" si="0"/>
        <v>0</v>
      </c>
      <c r="G13" s="113">
        <f>SUM(G10:G12)</f>
        <v>0</v>
      </c>
      <c r="H13" s="113">
        <f t="shared" si="0"/>
        <v>0</v>
      </c>
      <c r="I13" s="114"/>
      <c r="J13" s="115">
        <f>ROUNDDOWN(SUM(J10:J12),-3)</f>
        <v>0</v>
      </c>
      <c r="K13" s="116"/>
      <c r="L13" s="4"/>
    </row>
    <row r="14" spans="1:12" s="6" customFormat="1" ht="12">
      <c r="A14" s="8" t="s">
        <v>75</v>
      </c>
      <c r="B14" s="117"/>
      <c r="C14" s="117"/>
      <c r="D14" s="117"/>
      <c r="E14" s="117"/>
      <c r="F14" s="117"/>
      <c r="G14" s="117"/>
      <c r="H14" s="117"/>
      <c r="I14" s="118"/>
      <c r="J14" s="117"/>
      <c r="K14" s="117"/>
      <c r="L14" s="5"/>
    </row>
    <row r="15" spans="1:12" s="6" customFormat="1" ht="12">
      <c r="A15" s="8" t="s">
        <v>87</v>
      </c>
      <c r="B15" s="117"/>
      <c r="C15" s="117"/>
      <c r="D15" s="117"/>
      <c r="E15" s="117"/>
      <c r="F15" s="117"/>
      <c r="G15" s="117"/>
      <c r="H15" s="117"/>
      <c r="I15" s="118"/>
      <c r="J15" s="117"/>
      <c r="K15" s="117"/>
      <c r="L15" s="5"/>
    </row>
    <row r="16" spans="1:12" s="7" customFormat="1" ht="12">
      <c r="A16" s="9" t="s">
        <v>85</v>
      </c>
    </row>
    <row r="17" spans="1:5" s="7" customFormat="1" ht="12">
      <c r="A17" s="9" t="s">
        <v>91</v>
      </c>
    </row>
    <row r="18" spans="1:5" s="7" customFormat="1" ht="12">
      <c r="A18" s="9" t="s">
        <v>76</v>
      </c>
    </row>
    <row r="19" spans="1:5" s="9" customFormat="1" ht="12">
      <c r="A19" s="9" t="s">
        <v>80</v>
      </c>
    </row>
    <row r="20" spans="1:5" s="7" customFormat="1" ht="12">
      <c r="A20" s="9" t="s">
        <v>77</v>
      </c>
    </row>
    <row r="21" spans="1:5" s="120" customFormat="1" ht="12">
      <c r="A21" s="119" t="s">
        <v>78</v>
      </c>
    </row>
    <row r="22" spans="1:5" s="121" customFormat="1" ht="15.75" customHeight="1"/>
    <row r="26" spans="1:5">
      <c r="A26" s="29" t="s">
        <v>88</v>
      </c>
      <c r="B26" s="122">
        <v>0.8</v>
      </c>
      <c r="C26" s="123">
        <v>625000</v>
      </c>
      <c r="E26" s="126"/>
    </row>
    <row r="27" spans="1:5">
      <c r="A27" s="29" t="s">
        <v>92</v>
      </c>
      <c r="B27" s="122">
        <v>0.8</v>
      </c>
      <c r="C27" s="123">
        <v>625000</v>
      </c>
      <c r="E27" s="126" t="s">
        <v>100</v>
      </c>
    </row>
    <row r="28" spans="1:5">
      <c r="A28" s="29" t="s">
        <v>108</v>
      </c>
      <c r="B28" s="124" t="s">
        <v>64</v>
      </c>
      <c r="C28" s="123">
        <v>3000000</v>
      </c>
      <c r="E28" s="126" t="s">
        <v>103</v>
      </c>
    </row>
    <row r="29" spans="1:5">
      <c r="A29" s="29" t="s">
        <v>109</v>
      </c>
      <c r="B29" s="124" t="s">
        <v>64</v>
      </c>
      <c r="C29" s="123">
        <v>3000000</v>
      </c>
      <c r="E29" s="126" t="s">
        <v>104</v>
      </c>
    </row>
    <row r="30" spans="1:5">
      <c r="A30" s="29" t="s">
        <v>110</v>
      </c>
      <c r="B30" s="124" t="s">
        <v>64</v>
      </c>
      <c r="C30" s="123" t="s">
        <v>89</v>
      </c>
      <c r="E30" s="126" t="s">
        <v>105</v>
      </c>
    </row>
    <row r="31" spans="1:5">
      <c r="A31" s="29" t="s">
        <v>107</v>
      </c>
      <c r="B31" s="122">
        <v>0.8</v>
      </c>
      <c r="C31" s="123">
        <v>625000</v>
      </c>
      <c r="E31" s="126" t="s">
        <v>101</v>
      </c>
    </row>
    <row r="32" spans="1:5">
      <c r="A32" s="29" t="s">
        <v>111</v>
      </c>
      <c r="B32" s="122">
        <v>0.8</v>
      </c>
      <c r="C32" s="123">
        <v>625000</v>
      </c>
      <c r="E32" s="126" t="s">
        <v>118</v>
      </c>
    </row>
    <row r="33" spans="1:3">
      <c r="A33" s="29" t="s">
        <v>112</v>
      </c>
      <c r="B33" s="122">
        <v>0.8</v>
      </c>
      <c r="C33" s="123">
        <v>625000</v>
      </c>
    </row>
    <row r="34" spans="1:3">
      <c r="A34" s="29" t="s">
        <v>113</v>
      </c>
      <c r="B34" s="122">
        <v>0.8</v>
      </c>
      <c r="C34" s="123">
        <v>625000</v>
      </c>
    </row>
    <row r="35" spans="1:3">
      <c r="A35" s="29" t="s">
        <v>114</v>
      </c>
      <c r="B35" s="124" t="s">
        <v>64</v>
      </c>
      <c r="C35" s="123">
        <v>500000</v>
      </c>
    </row>
    <row r="36" spans="1:3">
      <c r="A36" s="29" t="s">
        <v>116</v>
      </c>
      <c r="B36" s="124" t="s">
        <v>64</v>
      </c>
      <c r="C36" s="123">
        <v>500000</v>
      </c>
    </row>
    <row r="37" spans="1:3">
      <c r="A37" s="29" t="s">
        <v>115</v>
      </c>
      <c r="B37" s="122">
        <v>0.8</v>
      </c>
      <c r="C37" s="123">
        <v>625000</v>
      </c>
    </row>
    <row r="38" spans="1:3">
      <c r="A38" s="29" t="s">
        <v>117</v>
      </c>
      <c r="B38" s="122"/>
      <c r="C38" s="123">
        <v>2000000</v>
      </c>
    </row>
    <row r="39" spans="1:3">
      <c r="A39" s="29" t="s">
        <v>93</v>
      </c>
      <c r="B39" s="124" t="s">
        <v>64</v>
      </c>
      <c r="C39" s="123">
        <v>3000000</v>
      </c>
    </row>
    <row r="40" spans="1:3">
      <c r="A40" s="29" t="s">
        <v>94</v>
      </c>
      <c r="B40" s="122">
        <v>0.8</v>
      </c>
      <c r="C40" s="123">
        <v>625000</v>
      </c>
    </row>
    <row r="41" spans="1:3">
      <c r="A41" s="85"/>
      <c r="B41" s="85"/>
    </row>
    <row r="42" spans="1:3">
      <c r="A42" s="124" t="s">
        <v>64</v>
      </c>
      <c r="B42" s="85"/>
    </row>
    <row r="43" spans="1:3">
      <c r="A43" s="124" t="s">
        <v>65</v>
      </c>
      <c r="B43" s="85"/>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cellComments="atEn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D24" sqref="D24:E24"/>
    </sheetView>
  </sheetViews>
  <sheetFormatPr defaultColWidth="9" defaultRowHeight="13.2"/>
  <cols>
    <col min="1" max="1" width="3.77734375" style="176" customWidth="1"/>
    <col min="2" max="2" width="9.33203125" style="176" customWidth="1"/>
    <col min="3" max="3" width="32.44140625" style="176" customWidth="1"/>
    <col min="4" max="4" width="20" style="176" customWidth="1"/>
    <col min="5" max="5" width="10.88671875" style="176" customWidth="1"/>
    <col min="6" max="6" width="5" style="176" customWidth="1"/>
    <col min="7" max="7" width="39.33203125" style="176" customWidth="1"/>
    <col min="8" max="16384" width="9" style="176"/>
  </cols>
  <sheetData>
    <row r="1" spans="1:7" ht="20.25" customHeight="1">
      <c r="A1" s="397" t="s">
        <v>144</v>
      </c>
      <c r="B1" s="397"/>
      <c r="C1" s="397"/>
      <c r="D1" s="397"/>
      <c r="E1" s="397"/>
      <c r="F1" s="397"/>
      <c r="G1" s="397"/>
    </row>
    <row r="2" spans="1:7" ht="20.25" customHeight="1">
      <c r="A2" s="398"/>
      <c r="B2" s="398"/>
      <c r="C2" s="398"/>
      <c r="D2" s="398"/>
      <c r="E2" s="398"/>
      <c r="F2" s="398"/>
      <c r="G2" s="398"/>
    </row>
    <row r="3" spans="1:7" ht="18.75" customHeight="1">
      <c r="C3" s="194"/>
      <c r="E3" s="399" t="s">
        <v>143</v>
      </c>
      <c r="F3" s="399"/>
      <c r="G3" s="193">
        <f>'様式2(計画書①)'!B9</f>
        <v>0</v>
      </c>
    </row>
    <row r="4" spans="1:7" ht="18.75" customHeight="1">
      <c r="A4" s="399" t="s">
        <v>142</v>
      </c>
      <c r="B4" s="399"/>
      <c r="C4" s="400" t="str">
        <f>'様式2(計画書①)'!A4</f>
        <v>（7）多様な人材層に対する介護人材キャリアアップ研修支援事業（主催）</v>
      </c>
      <c r="D4" s="400"/>
      <c r="E4" s="400"/>
      <c r="F4" s="400"/>
      <c r="G4" s="192"/>
    </row>
    <row r="5" spans="1:7" ht="26.25" customHeight="1">
      <c r="A5" s="186" t="s">
        <v>141</v>
      </c>
      <c r="B5" s="186"/>
      <c r="G5" s="185" t="s">
        <v>126</v>
      </c>
    </row>
    <row r="6" spans="1:7" ht="21.75" customHeight="1">
      <c r="A6" s="393" t="s">
        <v>140</v>
      </c>
      <c r="B6" s="393"/>
      <c r="C6" s="393"/>
      <c r="D6" s="394" t="s">
        <v>124</v>
      </c>
      <c r="E6" s="395"/>
      <c r="F6" s="396"/>
      <c r="G6" s="184" t="s">
        <v>123</v>
      </c>
    </row>
    <row r="7" spans="1:7" ht="21.75" customHeight="1">
      <c r="A7" s="401" t="s">
        <v>139</v>
      </c>
      <c r="B7" s="401"/>
      <c r="C7" s="401"/>
      <c r="D7" s="402">
        <f>'様式1(所要額調書)'!J13</f>
        <v>0</v>
      </c>
      <c r="E7" s="403"/>
      <c r="F7" s="191" t="s">
        <v>119</v>
      </c>
      <c r="G7" s="182"/>
    </row>
    <row r="8" spans="1:7" ht="21.75" customHeight="1">
      <c r="A8" s="401" t="s">
        <v>129</v>
      </c>
      <c r="B8" s="401"/>
      <c r="C8" s="401"/>
      <c r="D8" s="404">
        <f>D18-D7</f>
        <v>0</v>
      </c>
      <c r="E8" s="403"/>
      <c r="F8" s="191" t="s">
        <v>119</v>
      </c>
      <c r="G8" s="182"/>
    </row>
    <row r="9" spans="1:7" ht="20.25" customHeight="1">
      <c r="A9" s="405" t="s">
        <v>138</v>
      </c>
      <c r="B9" s="408" t="s">
        <v>137</v>
      </c>
      <c r="C9" s="409"/>
      <c r="D9" s="410"/>
      <c r="E9" s="411"/>
      <c r="F9" s="190"/>
      <c r="G9" s="415"/>
    </row>
    <row r="10" spans="1:7" ht="20.25" customHeight="1">
      <c r="A10" s="406"/>
      <c r="B10" s="417" t="s">
        <v>135</v>
      </c>
      <c r="C10" s="418"/>
      <c r="D10" s="419"/>
      <c r="E10" s="420"/>
      <c r="F10" s="188" t="s">
        <v>119</v>
      </c>
      <c r="G10" s="416"/>
    </row>
    <row r="11" spans="1:7" ht="20.25" customHeight="1">
      <c r="A11" s="406"/>
      <c r="B11" s="408" t="s">
        <v>136</v>
      </c>
      <c r="C11" s="409"/>
      <c r="D11" s="421"/>
      <c r="E11" s="422"/>
      <c r="F11" s="190"/>
      <c r="G11" s="415"/>
    </row>
    <row r="12" spans="1:7" ht="20.25" customHeight="1">
      <c r="A12" s="406"/>
      <c r="B12" s="417" t="s">
        <v>135</v>
      </c>
      <c r="C12" s="418"/>
      <c r="D12" s="419"/>
      <c r="E12" s="420"/>
      <c r="F12" s="188" t="s">
        <v>119</v>
      </c>
      <c r="G12" s="416"/>
    </row>
    <row r="13" spans="1:7" ht="20.25" customHeight="1">
      <c r="A13" s="406"/>
      <c r="B13" s="408" t="s">
        <v>134</v>
      </c>
      <c r="C13" s="409"/>
      <c r="D13" s="411">
        <f>D18-D7-D17</f>
        <v>0</v>
      </c>
      <c r="E13" s="412"/>
      <c r="F13" s="189" t="s">
        <v>119</v>
      </c>
      <c r="G13" s="415"/>
    </row>
    <row r="14" spans="1:7" ht="20.25" customHeight="1">
      <c r="A14" s="406"/>
      <c r="B14" s="417" t="s">
        <v>133</v>
      </c>
      <c r="C14" s="418"/>
      <c r="D14" s="429" t="s">
        <v>132</v>
      </c>
      <c r="E14" s="430"/>
      <c r="F14" s="188" t="s">
        <v>131</v>
      </c>
      <c r="G14" s="416"/>
    </row>
    <row r="15" spans="1:7" ht="21.75" customHeight="1">
      <c r="A15" s="406"/>
      <c r="B15" s="417" t="s">
        <v>130</v>
      </c>
      <c r="C15" s="418"/>
      <c r="D15" s="419"/>
      <c r="E15" s="420"/>
      <c r="F15" s="179" t="s">
        <v>119</v>
      </c>
      <c r="G15" s="178"/>
    </row>
    <row r="16" spans="1:7" ht="20.25" customHeight="1">
      <c r="A16" s="406"/>
      <c r="B16" s="413" t="s">
        <v>129</v>
      </c>
      <c r="C16" s="414"/>
      <c r="D16" s="431"/>
      <c r="E16" s="432"/>
      <c r="F16" s="187"/>
      <c r="G16" s="423"/>
    </row>
    <row r="17" spans="1:7" ht="20.25" customHeight="1" thickBot="1">
      <c r="A17" s="407"/>
      <c r="B17" s="425" t="s">
        <v>128</v>
      </c>
      <c r="C17" s="426"/>
      <c r="D17" s="427">
        <f>'様式1(所要額調書)'!C13</f>
        <v>0</v>
      </c>
      <c r="E17" s="428"/>
      <c r="F17" s="181" t="s">
        <v>119</v>
      </c>
      <c r="G17" s="424"/>
    </row>
    <row r="18" spans="1:7" ht="21.75" customHeight="1" thickTop="1">
      <c r="A18" s="437" t="s">
        <v>120</v>
      </c>
      <c r="B18" s="437"/>
      <c r="C18" s="437"/>
      <c r="D18" s="438">
        <f>'様式1(所要額調書)'!B13</f>
        <v>0</v>
      </c>
      <c r="E18" s="436"/>
      <c r="F18" s="179" t="s">
        <v>119</v>
      </c>
      <c r="G18" s="178"/>
    </row>
    <row r="19" spans="1:7" ht="21.75" customHeight="1">
      <c r="A19" s="177"/>
      <c r="B19" s="177"/>
    </row>
    <row r="20" spans="1:7" ht="21.75" customHeight="1">
      <c r="A20" s="186" t="s">
        <v>127</v>
      </c>
      <c r="B20" s="186"/>
      <c r="G20" s="185" t="s">
        <v>126</v>
      </c>
    </row>
    <row r="21" spans="1:7" ht="21.75" customHeight="1">
      <c r="A21" s="393" t="s">
        <v>125</v>
      </c>
      <c r="B21" s="393"/>
      <c r="C21" s="393"/>
      <c r="D21" s="394" t="s">
        <v>124</v>
      </c>
      <c r="E21" s="395"/>
      <c r="F21" s="396"/>
      <c r="G21" s="184" t="s">
        <v>123</v>
      </c>
    </row>
    <row r="22" spans="1:7" ht="21.75" customHeight="1">
      <c r="A22" s="439" t="s">
        <v>122</v>
      </c>
      <c r="B22" s="439"/>
      <c r="C22" s="439"/>
      <c r="D22" s="440">
        <f>'様式1(所要額調書)'!F13</f>
        <v>0</v>
      </c>
      <c r="E22" s="440"/>
      <c r="F22" s="183" t="s">
        <v>119</v>
      </c>
      <c r="G22" s="182"/>
    </row>
    <row r="23" spans="1:7" ht="21.75" customHeight="1" thickBot="1">
      <c r="A23" s="433" t="s">
        <v>121</v>
      </c>
      <c r="B23" s="433"/>
      <c r="C23" s="433"/>
      <c r="D23" s="434">
        <f>'様式1(所要額調書)'!C13+'様式1(所要額調書)'!D13</f>
        <v>0</v>
      </c>
      <c r="E23" s="434"/>
      <c r="F23" s="181" t="s">
        <v>119</v>
      </c>
      <c r="G23" s="180"/>
    </row>
    <row r="24" spans="1:7" ht="21.75" customHeight="1" thickTop="1">
      <c r="A24" s="435" t="s">
        <v>120</v>
      </c>
      <c r="B24" s="435"/>
      <c r="C24" s="435"/>
      <c r="D24" s="436">
        <f>'様式1(所要額調書)'!B13</f>
        <v>0</v>
      </c>
      <c r="E24" s="436"/>
      <c r="F24" s="179" t="s">
        <v>119</v>
      </c>
      <c r="G24" s="178"/>
    </row>
    <row r="25" spans="1:7">
      <c r="A25" s="177"/>
      <c r="B25" s="177"/>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tabSelected="1" view="pageBreakPreview" topLeftCell="A5" zoomScaleNormal="85" zoomScaleSheetLayoutView="100" workbookViewId="0">
      <selection activeCell="D17" sqref="D17:E17"/>
    </sheetView>
  </sheetViews>
  <sheetFormatPr defaultColWidth="9" defaultRowHeight="13.2"/>
  <cols>
    <col min="1" max="1" width="4.33203125" style="176" customWidth="1"/>
    <col min="2" max="2" width="8" style="176" customWidth="1"/>
    <col min="3" max="3" width="35.44140625" style="176" customWidth="1"/>
    <col min="4" max="4" width="18.88671875" style="176" customWidth="1"/>
    <col min="5" max="5" width="10.6640625" style="176" customWidth="1"/>
    <col min="6" max="6" width="3.44140625" style="195" customWidth="1"/>
    <col min="7" max="7" width="40.6640625" style="176" customWidth="1"/>
    <col min="8" max="16384" width="9" style="176"/>
  </cols>
  <sheetData>
    <row r="1" spans="1:7" ht="22.5" customHeight="1">
      <c r="A1" s="397" t="s">
        <v>160</v>
      </c>
      <c r="B1" s="397"/>
      <c r="C1" s="397"/>
      <c r="D1" s="397"/>
      <c r="E1" s="397"/>
      <c r="F1" s="397"/>
      <c r="G1" s="397"/>
    </row>
    <row r="2" spans="1:7" ht="22.5" customHeight="1">
      <c r="A2" s="398"/>
      <c r="B2" s="398"/>
      <c r="C2" s="398"/>
      <c r="D2" s="398"/>
      <c r="E2" s="398"/>
      <c r="F2" s="398"/>
      <c r="G2" s="398"/>
    </row>
    <row r="3" spans="1:7" ht="22.5" customHeight="1">
      <c r="E3" s="399" t="s">
        <v>143</v>
      </c>
      <c r="F3" s="399"/>
      <c r="G3" s="193">
        <f>'様式2(計画書①)'!B9</f>
        <v>0</v>
      </c>
    </row>
    <row r="4" spans="1:7" ht="22.5" customHeight="1">
      <c r="A4" s="399" t="s">
        <v>159</v>
      </c>
      <c r="B4" s="399"/>
      <c r="C4" s="400" t="str">
        <f>'様式2(計画書①)'!A4</f>
        <v>（7）多様な人材層に対する介護人材キャリアアップ研修支援事業（主催）</v>
      </c>
      <c r="D4" s="400"/>
      <c r="E4" s="400"/>
      <c r="F4" s="400"/>
    </row>
    <row r="5" spans="1:7" ht="30" customHeight="1">
      <c r="A5" s="186"/>
      <c r="B5" s="186"/>
      <c r="C5" s="186"/>
      <c r="G5" s="185" t="s">
        <v>126</v>
      </c>
    </row>
    <row r="6" spans="1:7" ht="24" customHeight="1">
      <c r="A6" s="441"/>
      <c r="B6" s="441"/>
      <c r="C6" s="441"/>
      <c r="D6" s="442"/>
      <c r="E6" s="443"/>
      <c r="F6" s="206"/>
      <c r="G6" s="205" t="s">
        <v>123</v>
      </c>
    </row>
    <row r="7" spans="1:7" ht="24" customHeight="1">
      <c r="A7" s="393" t="s">
        <v>158</v>
      </c>
      <c r="B7" s="393"/>
      <c r="C7" s="393"/>
      <c r="D7" s="446" t="s">
        <v>157</v>
      </c>
      <c r="E7" s="447"/>
      <c r="F7" s="448"/>
      <c r="G7" s="196"/>
    </row>
    <row r="8" spans="1:7" ht="24" customHeight="1">
      <c r="A8" s="393" t="s">
        <v>156</v>
      </c>
      <c r="B8" s="393"/>
      <c r="C8" s="393"/>
      <c r="D8" s="449" t="s">
        <v>155</v>
      </c>
      <c r="E8" s="449"/>
      <c r="F8" s="449"/>
      <c r="G8" s="196"/>
    </row>
    <row r="9" spans="1:7" ht="24" customHeight="1">
      <c r="A9" s="435" t="s">
        <v>154</v>
      </c>
      <c r="B9" s="435"/>
      <c r="C9" s="435"/>
      <c r="D9" s="450" t="s">
        <v>153</v>
      </c>
      <c r="E9" s="451"/>
      <c r="F9" s="452"/>
      <c r="G9" s="204"/>
    </row>
    <row r="10" spans="1:7" ht="24" customHeight="1">
      <c r="A10" s="441"/>
      <c r="B10" s="455" t="s">
        <v>152</v>
      </c>
      <c r="C10" s="456"/>
      <c r="D10" s="454">
        <f>'様式2(計画書①)'!D60+'様式2(計画書②)'!D60+'様式2(計画書③)'!D60</f>
        <v>0</v>
      </c>
      <c r="E10" s="440"/>
      <c r="F10" s="197" t="s">
        <v>119</v>
      </c>
      <c r="G10" s="204"/>
    </row>
    <row r="11" spans="1:7" ht="24" customHeight="1">
      <c r="A11" s="457"/>
      <c r="B11" s="439" t="s">
        <v>151</v>
      </c>
      <c r="C11" s="439"/>
      <c r="D11" s="454">
        <f>'様式2(計画書①)'!D66+'様式2(計画書②)'!D66+'様式2(計画書③)'!D66</f>
        <v>0</v>
      </c>
      <c r="E11" s="440"/>
      <c r="F11" s="197" t="s">
        <v>119</v>
      </c>
      <c r="G11" s="204"/>
    </row>
    <row r="12" spans="1:7" ht="24" customHeight="1">
      <c r="A12" s="457"/>
      <c r="B12" s="439" t="s">
        <v>150</v>
      </c>
      <c r="C12" s="439"/>
      <c r="D12" s="454">
        <f>'様式2(計画書①)'!D72+'様式2(計画書②)'!D72+'様式2(計画書③)'!D72</f>
        <v>0</v>
      </c>
      <c r="E12" s="440"/>
      <c r="F12" s="197" t="s">
        <v>119</v>
      </c>
      <c r="G12" s="203"/>
    </row>
    <row r="13" spans="1:7" ht="24" customHeight="1">
      <c r="A13" s="457"/>
      <c r="B13" s="439" t="s">
        <v>149</v>
      </c>
      <c r="C13" s="439"/>
      <c r="D13" s="454">
        <f>'様式2(計画書①)'!D78+'様式2(計画書②)'!D78+'様式2(計画書③)'!D78</f>
        <v>0</v>
      </c>
      <c r="E13" s="440"/>
      <c r="F13" s="197" t="s">
        <v>119</v>
      </c>
      <c r="G13" s="203"/>
    </row>
    <row r="14" spans="1:7" ht="24" customHeight="1">
      <c r="A14" s="457"/>
      <c r="B14" s="459" t="s">
        <v>148</v>
      </c>
      <c r="C14" s="459"/>
      <c r="D14" s="411">
        <f>'様式2(計画書①)'!D84+'様式2(計画書②)'!D84+'様式2(計画書③)'!D84</f>
        <v>0</v>
      </c>
      <c r="E14" s="412"/>
      <c r="F14" s="243" t="s">
        <v>119</v>
      </c>
      <c r="G14" s="202"/>
    </row>
    <row r="15" spans="1:7" ht="24" customHeight="1">
      <c r="A15" s="457"/>
      <c r="B15" s="439" t="s">
        <v>237</v>
      </c>
      <c r="C15" s="439"/>
      <c r="D15" s="454">
        <f>'様式2(計画書①)'!D90+'様式2(計画書②)'!D90+'様式2(計画書③)'!D90</f>
        <v>0</v>
      </c>
      <c r="E15" s="440"/>
      <c r="F15" s="243" t="s">
        <v>119</v>
      </c>
      <c r="G15" s="202"/>
    </row>
    <row r="16" spans="1:7" ht="24" customHeight="1" thickBot="1">
      <c r="A16" s="458"/>
      <c r="B16" s="433" t="s">
        <v>235</v>
      </c>
      <c r="C16" s="433"/>
      <c r="D16" s="444">
        <f>'様式2(計画書①)'!B98+'様式2(計画書②)'!B98+'様式2(計画書③)'!B98</f>
        <v>0</v>
      </c>
      <c r="E16" s="445"/>
      <c r="F16" s="201" t="s">
        <v>119</v>
      </c>
      <c r="G16" s="200"/>
    </row>
    <row r="17" spans="1:7" ht="24" customHeight="1" thickTop="1">
      <c r="A17" s="453" t="s">
        <v>147</v>
      </c>
      <c r="B17" s="453"/>
      <c r="C17" s="453"/>
      <c r="D17" s="431">
        <f>SUM(D10:D16)</f>
        <v>0</v>
      </c>
      <c r="E17" s="432"/>
      <c r="F17" s="199" t="s">
        <v>119</v>
      </c>
      <c r="G17" s="198"/>
    </row>
    <row r="18" spans="1:7" ht="45" customHeight="1">
      <c r="A18" s="439" t="s">
        <v>146</v>
      </c>
      <c r="B18" s="439"/>
      <c r="C18" s="439"/>
      <c r="D18" s="454">
        <f>'様式1(所要額調書)'!J13</f>
        <v>0</v>
      </c>
      <c r="E18" s="440"/>
      <c r="F18" s="197" t="s">
        <v>119</v>
      </c>
      <c r="G18" s="196" t="s">
        <v>145</v>
      </c>
    </row>
  </sheetData>
  <mergeCells count="32">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5:E15"/>
    <mergeCell ref="D14:E14"/>
    <mergeCell ref="B15:C15"/>
    <mergeCell ref="D16:E16"/>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D7" sqref="D7:D11"/>
    </sheetView>
  </sheetViews>
  <sheetFormatPr defaultColWidth="9" defaultRowHeight="13.2"/>
  <cols>
    <col min="1" max="2" width="1.88671875" style="176" customWidth="1"/>
    <col min="3" max="3" width="15" style="176" customWidth="1"/>
    <col min="4" max="4" width="31.21875" style="176" customWidth="1"/>
    <col min="5" max="5" width="28.77734375" style="176" customWidth="1"/>
    <col min="6" max="13" width="9" style="176"/>
    <col min="14" max="14" width="3" style="176" customWidth="1"/>
    <col min="15" max="16384" width="9" style="176"/>
  </cols>
  <sheetData>
    <row r="1" spans="1:6" ht="22.5" customHeight="1">
      <c r="A1" s="397" t="s">
        <v>187</v>
      </c>
      <c r="B1" s="397"/>
      <c r="C1" s="397"/>
      <c r="D1" s="397"/>
      <c r="E1" s="397"/>
    </row>
    <row r="2" spans="1:6" ht="22.5" customHeight="1">
      <c r="B2" s="177"/>
      <c r="C2" s="177"/>
      <c r="D2" s="177"/>
    </row>
    <row r="3" spans="1:6" ht="18.75" customHeight="1">
      <c r="B3" s="177"/>
      <c r="C3" s="177"/>
      <c r="D3" s="177"/>
      <c r="E3" s="185" t="s">
        <v>186</v>
      </c>
    </row>
    <row r="4" spans="1:6" ht="18.75" customHeight="1">
      <c r="B4" s="177"/>
      <c r="C4" s="177"/>
      <c r="D4" s="177"/>
      <c r="E4" s="215" t="s">
        <v>157</v>
      </c>
    </row>
    <row r="5" spans="1:6" ht="18.75" customHeight="1">
      <c r="B5" s="177"/>
      <c r="C5" s="177"/>
      <c r="D5" s="177"/>
    </row>
    <row r="6" spans="1:6" ht="18.75" customHeight="1">
      <c r="B6" s="214" t="s">
        <v>185</v>
      </c>
      <c r="C6" s="214"/>
      <c r="D6" s="214"/>
      <c r="E6" s="214"/>
    </row>
    <row r="7" spans="1:6" ht="18.75" customHeight="1">
      <c r="D7" s="244" t="s">
        <v>239</v>
      </c>
      <c r="E7" s="213">
        <f>'様式2(計画書①)'!B11</f>
        <v>0</v>
      </c>
      <c r="F7" s="212"/>
    </row>
    <row r="8" spans="1:6" ht="18.75" customHeight="1">
      <c r="B8" s="185"/>
      <c r="C8" s="185"/>
      <c r="D8" s="245" t="s">
        <v>240</v>
      </c>
      <c r="E8" s="211">
        <f>'様式2(計画書①)'!B9</f>
        <v>0</v>
      </c>
    </row>
    <row r="9" spans="1:6" ht="18.75" customHeight="1">
      <c r="B9" s="185"/>
      <c r="C9" s="185"/>
      <c r="D9" s="245" t="s">
        <v>241</v>
      </c>
      <c r="E9" s="211">
        <f>'様式2(計画書①)'!B10</f>
        <v>0</v>
      </c>
    </row>
    <row r="10" spans="1:6" ht="18.75" customHeight="1">
      <c r="B10" s="185"/>
      <c r="C10" s="185"/>
      <c r="D10" s="245" t="s">
        <v>242</v>
      </c>
      <c r="E10" s="211">
        <f>'様式2(計画書①)'!D14</f>
        <v>0</v>
      </c>
    </row>
    <row r="11" spans="1:6" ht="18.75" customHeight="1">
      <c r="B11" s="185"/>
      <c r="C11" s="185"/>
      <c r="D11" s="245" t="s">
        <v>243</v>
      </c>
      <c r="E11" s="213">
        <f>'様式2(計画書①)'!D17</f>
        <v>0</v>
      </c>
    </row>
    <row r="12" spans="1:6" ht="20.25" customHeight="1">
      <c r="B12" s="195"/>
      <c r="C12" s="195"/>
      <c r="D12" s="195"/>
    </row>
    <row r="13" spans="1:6" ht="20.25" customHeight="1">
      <c r="A13" s="461" t="s">
        <v>184</v>
      </c>
      <c r="B13" s="461"/>
      <c r="C13" s="461"/>
      <c r="D13" s="461"/>
      <c r="E13" s="461"/>
    </row>
    <row r="14" spans="1:6" ht="20.25" customHeight="1">
      <c r="A14" s="210"/>
      <c r="B14" s="462" t="s">
        <v>183</v>
      </c>
      <c r="C14" s="462"/>
      <c r="D14" s="462"/>
      <c r="E14" s="462"/>
    </row>
    <row r="15" spans="1:6" ht="20.25" customHeight="1">
      <c r="A15" s="463" t="s">
        <v>182</v>
      </c>
      <c r="B15" s="463"/>
      <c r="C15" s="463"/>
      <c r="D15" s="463"/>
      <c r="E15" s="463"/>
    </row>
    <row r="16" spans="1:6" ht="20.25" customHeight="1">
      <c r="A16" s="461" t="s">
        <v>181</v>
      </c>
      <c r="B16" s="461"/>
      <c r="C16" s="461"/>
      <c r="D16" s="461"/>
      <c r="E16" s="461"/>
    </row>
    <row r="17" spans="1:5" ht="20.25" customHeight="1">
      <c r="B17" s="195"/>
      <c r="C17" s="195"/>
      <c r="D17" s="195"/>
      <c r="E17" s="195"/>
    </row>
    <row r="18" spans="1:5" ht="20.25" customHeight="1">
      <c r="A18" s="207" t="s">
        <v>180</v>
      </c>
      <c r="B18" s="207"/>
      <c r="C18" s="176" t="s">
        <v>179</v>
      </c>
      <c r="D18" s="177"/>
    </row>
    <row r="19" spans="1:5" ht="20.25" customHeight="1">
      <c r="A19" s="207"/>
      <c r="B19" s="207"/>
      <c r="C19" s="464" t="str">
        <f>'様式2(計画書①)'!A4</f>
        <v>（7）多様な人材層に対する介護人材キャリアアップ研修支援事業（主催）</v>
      </c>
      <c r="D19" s="464"/>
      <c r="E19" s="464"/>
    </row>
    <row r="20" spans="1:5" ht="20.25" customHeight="1">
      <c r="A20" s="207" t="s">
        <v>178</v>
      </c>
      <c r="B20" s="207"/>
      <c r="C20" s="176" t="s">
        <v>177</v>
      </c>
      <c r="D20" s="177"/>
    </row>
    <row r="21" spans="1:5" ht="20.25" customHeight="1">
      <c r="A21" s="207"/>
      <c r="B21" s="207"/>
      <c r="C21" s="460">
        <f>'様式1(所要額調書)'!$J$13</f>
        <v>0</v>
      </c>
      <c r="D21" s="460"/>
    </row>
    <row r="22" spans="1:5" ht="20.25" customHeight="1">
      <c r="A22" s="207" t="s">
        <v>176</v>
      </c>
      <c r="B22" s="207"/>
      <c r="C22" s="176" t="s">
        <v>175</v>
      </c>
      <c r="D22" s="177"/>
    </row>
    <row r="23" spans="1:5" ht="20.25" customHeight="1">
      <c r="B23" s="176" t="s">
        <v>174</v>
      </c>
    </row>
    <row r="24" spans="1:5" ht="20.25" customHeight="1">
      <c r="B24" s="176" t="s">
        <v>173</v>
      </c>
    </row>
    <row r="25" spans="1:5" ht="20.25" customHeight="1">
      <c r="B25" s="176" t="s">
        <v>172</v>
      </c>
    </row>
    <row r="26" spans="1:5">
      <c r="B26" s="177"/>
      <c r="C26" s="177" t="s">
        <v>171</v>
      </c>
      <c r="D26" s="177" t="s">
        <v>170</v>
      </c>
    </row>
    <row r="27" spans="1:5">
      <c r="C27" s="176" t="s">
        <v>169</v>
      </c>
      <c r="D27" s="176" t="s">
        <v>168</v>
      </c>
    </row>
    <row r="28" spans="1:5">
      <c r="C28" s="176" t="s">
        <v>167</v>
      </c>
    </row>
    <row r="29" spans="1:5">
      <c r="C29" s="176" t="s">
        <v>236</v>
      </c>
    </row>
    <row r="30" spans="1:5">
      <c r="C30" s="176" t="s">
        <v>166</v>
      </c>
    </row>
    <row r="31" spans="1:5">
      <c r="C31" s="176" t="s">
        <v>165</v>
      </c>
    </row>
    <row r="33" spans="2:4">
      <c r="C33" s="209" t="s">
        <v>164</v>
      </c>
    </row>
    <row r="34" spans="2:4">
      <c r="B34" s="177"/>
      <c r="C34" s="186" t="s">
        <v>163</v>
      </c>
      <c r="D34" s="208">
        <f>E9</f>
        <v>0</v>
      </c>
    </row>
    <row r="35" spans="2:4">
      <c r="C35" s="186" t="s">
        <v>162</v>
      </c>
      <c r="D35" s="207">
        <f>E10</f>
        <v>0</v>
      </c>
    </row>
    <row r="36" spans="2:4">
      <c r="C36" s="186" t="s">
        <v>161</v>
      </c>
      <c r="D36" s="186">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A5" sqref="A5:E5"/>
    </sheetView>
  </sheetViews>
  <sheetFormatPr defaultRowHeight="20.100000000000001" customHeight="1"/>
  <cols>
    <col min="1" max="1" width="4.44140625" style="216"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476" t="s">
        <v>223</v>
      </c>
      <c r="B1" s="476"/>
      <c r="C1" s="476"/>
      <c r="D1" s="476"/>
      <c r="E1" s="476"/>
      <c r="F1" s="476"/>
    </row>
    <row r="3" spans="1:6" s="216" customFormat="1" ht="20.100000000000001" customHeight="1">
      <c r="A3" s="226"/>
      <c r="B3" s="477" t="s">
        <v>222</v>
      </c>
      <c r="C3" s="478"/>
      <c r="D3" s="477" t="s">
        <v>221</v>
      </c>
      <c r="E3" s="478"/>
      <c r="F3" s="229" t="s">
        <v>220</v>
      </c>
    </row>
    <row r="4" spans="1:6" ht="20.100000000000001" customHeight="1">
      <c r="A4" s="465">
        <v>1</v>
      </c>
      <c r="B4" s="479" t="s">
        <v>214</v>
      </c>
      <c r="C4" s="480"/>
      <c r="D4" s="481"/>
      <c r="E4" s="482"/>
      <c r="F4" s="219" t="s">
        <v>219</v>
      </c>
    </row>
    <row r="5" spans="1:6" ht="39.9" customHeight="1">
      <c r="A5" s="465"/>
      <c r="B5" s="472" t="s">
        <v>218</v>
      </c>
      <c r="C5" s="473"/>
      <c r="D5" s="483"/>
      <c r="E5" s="484"/>
      <c r="F5" s="218" t="s">
        <v>217</v>
      </c>
    </row>
    <row r="6" spans="1:6" ht="39.9" customHeight="1">
      <c r="A6" s="226">
        <v>2</v>
      </c>
      <c r="B6" s="485" t="s">
        <v>216</v>
      </c>
      <c r="C6" s="486"/>
      <c r="D6" s="487" t="s">
        <v>194</v>
      </c>
      <c r="E6" s="488"/>
      <c r="F6" s="225" t="s">
        <v>215</v>
      </c>
    </row>
    <row r="7" spans="1:6" ht="20.100000000000001" customHeight="1">
      <c r="A7" s="465">
        <v>3</v>
      </c>
      <c r="B7" s="479" t="s">
        <v>214</v>
      </c>
      <c r="C7" s="480"/>
      <c r="D7" s="481"/>
      <c r="E7" s="482"/>
      <c r="F7" s="219" t="s">
        <v>213</v>
      </c>
    </row>
    <row r="8" spans="1:6" ht="39.9" customHeight="1">
      <c r="A8" s="465"/>
      <c r="B8" s="472" t="s">
        <v>212</v>
      </c>
      <c r="C8" s="473"/>
      <c r="D8" s="474"/>
      <c r="E8" s="475"/>
      <c r="F8" s="218" t="s">
        <v>211</v>
      </c>
    </row>
    <row r="9" spans="1:6" ht="20.100000000000001" customHeight="1">
      <c r="A9" s="466">
        <v>5</v>
      </c>
      <c r="B9" s="468" t="s">
        <v>210</v>
      </c>
      <c r="C9" s="469"/>
      <c r="D9" s="470" t="s">
        <v>194</v>
      </c>
      <c r="E9" s="471"/>
      <c r="F9" s="228" t="s">
        <v>209</v>
      </c>
    </row>
    <row r="10" spans="1:6" ht="39.9" customHeight="1">
      <c r="A10" s="467"/>
      <c r="B10" s="472" t="s">
        <v>208</v>
      </c>
      <c r="C10" s="473"/>
      <c r="D10" s="474" t="s">
        <v>194</v>
      </c>
      <c r="E10" s="475"/>
      <c r="F10" s="227" t="s">
        <v>207</v>
      </c>
    </row>
    <row r="11" spans="1:6" ht="39.9" customHeight="1">
      <c r="A11" s="226">
        <v>6</v>
      </c>
      <c r="B11" s="485" t="s">
        <v>206</v>
      </c>
      <c r="C11" s="486"/>
      <c r="D11" s="487" t="s">
        <v>194</v>
      </c>
      <c r="E11" s="488"/>
      <c r="F11" s="225" t="s">
        <v>205</v>
      </c>
    </row>
    <row r="12" spans="1:6" ht="39.9" customHeight="1">
      <c r="A12" s="465">
        <v>7</v>
      </c>
      <c r="B12" s="493" t="s">
        <v>204</v>
      </c>
      <c r="C12" s="224" t="s">
        <v>203</v>
      </c>
      <c r="D12" s="470"/>
      <c r="E12" s="471"/>
      <c r="F12" s="224" t="s">
        <v>202</v>
      </c>
    </row>
    <row r="13" spans="1:6" ht="39.9" customHeight="1">
      <c r="A13" s="465"/>
      <c r="B13" s="494"/>
      <c r="C13" s="222" t="s">
        <v>201</v>
      </c>
      <c r="D13" s="496"/>
      <c r="E13" s="497"/>
      <c r="F13" s="222" t="s">
        <v>200</v>
      </c>
    </row>
    <row r="14" spans="1:6" ht="39.9" customHeight="1">
      <c r="A14" s="465"/>
      <c r="B14" s="494"/>
      <c r="C14" s="223" t="s">
        <v>199</v>
      </c>
      <c r="D14" s="496"/>
      <c r="E14" s="497"/>
      <c r="F14" s="222" t="s">
        <v>198</v>
      </c>
    </row>
    <row r="15" spans="1:6" ht="39.9" customHeight="1">
      <c r="A15" s="465"/>
      <c r="B15" s="494"/>
      <c r="C15" s="222" t="s">
        <v>197</v>
      </c>
      <c r="D15" s="474"/>
      <c r="E15" s="475"/>
      <c r="F15" s="221" t="s">
        <v>196</v>
      </c>
    </row>
    <row r="16" spans="1:6" ht="20.100000000000001" customHeight="1">
      <c r="A16" s="465"/>
      <c r="B16" s="494"/>
      <c r="C16" s="220" t="s">
        <v>195</v>
      </c>
      <c r="D16" s="498" t="s">
        <v>194</v>
      </c>
      <c r="E16" s="499"/>
      <c r="F16" s="219" t="s">
        <v>193</v>
      </c>
    </row>
    <row r="17" spans="1:6" ht="39.9" customHeight="1">
      <c r="A17" s="465"/>
      <c r="B17" s="495"/>
      <c r="C17" s="218" t="s">
        <v>192</v>
      </c>
      <c r="D17" s="483"/>
      <c r="E17" s="484"/>
      <c r="F17" s="217" t="s">
        <v>191</v>
      </c>
    </row>
    <row r="18" spans="1:6" ht="19.5" customHeight="1"/>
    <row r="19" spans="1:6" ht="20.100000000000001" customHeight="1">
      <c r="A19" s="489" t="s">
        <v>190</v>
      </c>
      <c r="B19" s="489"/>
      <c r="C19" s="489"/>
      <c r="D19" s="489"/>
      <c r="E19" s="489"/>
      <c r="F19" s="489"/>
    </row>
    <row r="20" spans="1:6" ht="18.75" customHeight="1">
      <c r="A20" s="490" t="s">
        <v>189</v>
      </c>
      <c r="B20" s="491"/>
      <c r="C20" s="491"/>
      <c r="D20" s="491"/>
      <c r="E20" s="491"/>
      <c r="F20" s="491"/>
    </row>
    <row r="21" spans="1:6" ht="18.75" customHeight="1">
      <c r="A21" s="492" t="s">
        <v>188</v>
      </c>
      <c r="B21" s="492"/>
      <c r="C21" s="492"/>
      <c r="D21" s="492"/>
      <c r="E21" s="492"/>
      <c r="F21" s="492"/>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A5" sqref="A5:E5"/>
    </sheetView>
  </sheetViews>
  <sheetFormatPr defaultColWidth="9" defaultRowHeight="13.2"/>
  <cols>
    <col min="1" max="1" width="12.44140625" style="230" customWidth="1"/>
    <col min="2" max="2" width="10" style="230" customWidth="1"/>
    <col min="3" max="3" width="55" style="230" customWidth="1"/>
    <col min="4" max="4" width="12.6640625" style="230" customWidth="1"/>
    <col min="5" max="5" width="10" style="230" customWidth="1"/>
    <col min="6" max="6" width="9" style="230"/>
    <col min="7" max="7" width="9.109375" style="230" customWidth="1"/>
    <col min="8" max="16384" width="9" style="230"/>
  </cols>
  <sheetData>
    <row r="1" spans="1:4" ht="24" customHeight="1">
      <c r="A1" s="240"/>
    </row>
    <row r="2" spans="1:4" ht="24" customHeight="1">
      <c r="A2" s="500"/>
      <c r="B2" s="500"/>
      <c r="C2" s="500"/>
      <c r="D2" s="500"/>
    </row>
    <row r="3" spans="1:4" ht="18.75" customHeight="1"/>
    <row r="4" spans="1:4" ht="18.75" customHeight="1">
      <c r="A4" s="231"/>
    </row>
    <row r="5" spans="1:4" ht="18.75" customHeight="1">
      <c r="A5" s="231" t="s">
        <v>234</v>
      </c>
    </row>
    <row r="6" spans="1:4" ht="18.75" customHeight="1">
      <c r="B6" s="234" t="s">
        <v>233</v>
      </c>
      <c r="C6" s="239"/>
    </row>
    <row r="7" spans="1:4" ht="18.75" customHeight="1">
      <c r="B7" s="234" t="s">
        <v>226</v>
      </c>
      <c r="C7" s="239"/>
    </row>
    <row r="8" spans="1:4" ht="18.75" customHeight="1">
      <c r="B8" s="234" t="s">
        <v>225</v>
      </c>
      <c r="C8" s="239"/>
      <c r="D8" s="232" t="s">
        <v>224</v>
      </c>
    </row>
    <row r="9" spans="1:4" ht="18.75" customHeight="1">
      <c r="A9" s="231"/>
    </row>
    <row r="10" spans="1:4" ht="18.75" customHeight="1">
      <c r="A10" s="231"/>
    </row>
    <row r="11" spans="1:4" ht="18.75" customHeight="1">
      <c r="A11" s="231"/>
    </row>
    <row r="12" spans="1:4" ht="18.75" customHeight="1">
      <c r="A12" s="237" t="s">
        <v>232</v>
      </c>
      <c r="B12" s="237"/>
      <c r="C12" s="237"/>
      <c r="D12" s="237"/>
    </row>
    <row r="13" spans="1:4" ht="18.75" customHeight="1">
      <c r="A13" s="231"/>
    </row>
    <row r="14" spans="1:4" ht="18.75" customHeight="1">
      <c r="A14" s="231"/>
    </row>
    <row r="15" spans="1:4" ht="18.75" customHeight="1">
      <c r="A15" s="501" t="s">
        <v>231</v>
      </c>
      <c r="B15" s="501"/>
      <c r="C15" s="501"/>
      <c r="D15" s="501"/>
    </row>
    <row r="16" spans="1:4" ht="18.75" customHeight="1">
      <c r="A16" s="238"/>
      <c r="B16" s="238"/>
      <c r="C16" s="238"/>
      <c r="D16" s="238"/>
    </row>
    <row r="17" spans="1:6" ht="18.75" customHeight="1">
      <c r="A17" s="238"/>
    </row>
    <row r="18" spans="1:6" ht="18.75" customHeight="1">
      <c r="A18" s="237" t="s">
        <v>230</v>
      </c>
      <c r="E18" s="237"/>
      <c r="F18" s="237"/>
    </row>
    <row r="19" spans="1:6" ht="18.75" customHeight="1">
      <c r="A19" s="237"/>
      <c r="B19" s="237"/>
      <c r="C19" s="237"/>
      <c r="D19" s="237"/>
    </row>
    <row r="20" spans="1:6" ht="18.75" customHeight="1">
      <c r="A20" s="231"/>
    </row>
    <row r="21" spans="1:6" ht="18.75" customHeight="1">
      <c r="C21" s="236" t="s">
        <v>157</v>
      </c>
    </row>
    <row r="22" spans="1:6" ht="18.75" customHeight="1">
      <c r="A22" s="231"/>
    </row>
    <row r="23" spans="1:6" ht="18.75" customHeight="1">
      <c r="A23" s="231"/>
    </row>
    <row r="24" spans="1:6" ht="18.75" customHeight="1">
      <c r="A24" s="235" t="s">
        <v>229</v>
      </c>
    </row>
    <row r="25" spans="1:6" ht="18.75" customHeight="1">
      <c r="A25" s="231"/>
    </row>
    <row r="26" spans="1:6" ht="18.75" customHeight="1">
      <c r="A26" s="231"/>
    </row>
    <row r="27" spans="1:6" ht="18.75" customHeight="1">
      <c r="A27" s="231"/>
    </row>
    <row r="28" spans="1:6" ht="18.75" customHeight="1">
      <c r="A28" s="231" t="s">
        <v>228</v>
      </c>
    </row>
    <row r="29" spans="1:6" ht="18.75" customHeight="1">
      <c r="B29" s="234" t="s">
        <v>227</v>
      </c>
      <c r="C29" s="233"/>
    </row>
    <row r="30" spans="1:6" ht="18.75" customHeight="1">
      <c r="B30" s="234" t="s">
        <v>226</v>
      </c>
      <c r="C30" s="233"/>
    </row>
    <row r="31" spans="1:6" ht="18.75" customHeight="1">
      <c r="B31" s="234" t="s">
        <v>225</v>
      </c>
      <c r="C31" s="233"/>
      <c r="D31" s="232" t="s">
        <v>224</v>
      </c>
    </row>
    <row r="32" spans="1:6" ht="18.75" customHeight="1">
      <c r="A32" s="231"/>
    </row>
    <row r="33" spans="1:1" ht="18.75" customHeight="1">
      <c r="A33" s="231"/>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2026-01-09T08:16:38Z</cp:lastPrinted>
  <dcterms:created xsi:type="dcterms:W3CDTF">2019-06-15T08:15:37Z</dcterms:created>
  <dcterms:modified xsi:type="dcterms:W3CDTF">2026-01-16T05:03:32Z</dcterms:modified>
</cp:coreProperties>
</file>